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tabRatio="601" firstSheet="3" activeTab="3"/>
  </bookViews>
  <sheets>
    <sheet name="XXXXXX" sheetId="1" state="hidden" r:id="rId1"/>
    <sheet name="资产评估结果汇总表 " sheetId="4" state="hidden" r:id="rId2"/>
    <sheet name="资产汇总" sheetId="5" state="hidden" r:id="rId3"/>
    <sheet name="固定资产 6.5 (2)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pgz101" localSheetId="1">#REF!</definedName>
    <definedName name="_pgz101">#REF!</definedName>
    <definedName name="_pgz102" localSheetId="1">#REF!</definedName>
    <definedName name="_pgz102">#REF!</definedName>
    <definedName name="_pgz103" localSheetId="1">#REF!</definedName>
    <definedName name="_pgz103">#REF!</definedName>
    <definedName name="_pgz104" localSheetId="1">#REF!</definedName>
    <definedName name="_pgz104">#REF!</definedName>
    <definedName name="_pgz105" localSheetId="1">#REF!</definedName>
    <definedName name="_pgz105">#REF!</definedName>
    <definedName name="_pgz106" localSheetId="1">#REF!</definedName>
    <definedName name="_pgz106">#REF!</definedName>
    <definedName name="_pgz511" localSheetId="1">#REF!</definedName>
    <definedName name="_pgz511">#REF!</definedName>
    <definedName name="_pgz512" localSheetId="1">#REF!</definedName>
    <definedName name="_pgz512">#REF!</definedName>
    <definedName name="_pgz513" localSheetId="1">#REF!</definedName>
    <definedName name="_pgz513">#REF!</definedName>
    <definedName name="_pgz521" localSheetId="1">#REF!</definedName>
    <definedName name="_pgz521">#REF!</definedName>
    <definedName name="_pgz522" localSheetId="1">#REF!</definedName>
    <definedName name="_pgz522">#REF!</definedName>
    <definedName name="_pgz523" localSheetId="1">#REF!</definedName>
    <definedName name="_pgz523">#REF!</definedName>
    <definedName name="_pgz53" localSheetId="1">#REF!</definedName>
    <definedName name="_pgz53">#REF!</definedName>
    <definedName name="_pgz541" localSheetId="1">#REF!</definedName>
    <definedName name="_pgz541">#REF!</definedName>
    <definedName name="_pgz542" localSheetId="1">#REF!</definedName>
    <definedName name="_pgz542">#REF!</definedName>
    <definedName name="_pgz55" localSheetId="1">#REF!</definedName>
    <definedName name="_pgz55">#REF!</definedName>
    <definedName name="_pgz56" localSheetId="1">#REF!</definedName>
    <definedName name="_pgz56">#REF!</definedName>
    <definedName name="_pgz61" localSheetId="1">#REF!</definedName>
    <definedName name="_pgz61">#REF!</definedName>
    <definedName name="_pgz62" localSheetId="1">#REF!</definedName>
    <definedName name="_pgz62">#REF!</definedName>
    <definedName name="_pgz71" localSheetId="1">#REF!</definedName>
    <definedName name="_pgz71">#REF!</definedName>
    <definedName name="_pgz72" localSheetId="1">#REF!</definedName>
    <definedName name="_pgz72">#REF!</definedName>
    <definedName name="_pgz81" localSheetId="1">#REF!</definedName>
    <definedName name="_pgz81">#REF!</definedName>
    <definedName name="_pgz82" localSheetId="1">#REF!</definedName>
    <definedName name="_pgz82">#REF!</definedName>
    <definedName name="_pgz91" localSheetId="1">#REF!</definedName>
    <definedName name="_pgz91">#REF!</definedName>
    <definedName name="_pgz910" localSheetId="1">#REF!</definedName>
    <definedName name="_pgz910">#REF!</definedName>
    <definedName name="_pgz911" localSheetId="1">#REF!</definedName>
    <definedName name="_pgz911">#REF!</definedName>
    <definedName name="_pgz912" localSheetId="1">#REF!</definedName>
    <definedName name="_pgz912">#REF!</definedName>
    <definedName name="_pgz913" localSheetId="1">#REF!</definedName>
    <definedName name="_pgz913">#REF!</definedName>
    <definedName name="_pgz92" localSheetId="1">#REF!</definedName>
    <definedName name="_pgz92">#REF!</definedName>
    <definedName name="_pgz95" localSheetId="1">#REF!</definedName>
    <definedName name="_pgz95">#REF!</definedName>
    <definedName name="_pgz97" localSheetId="1">#REF!</definedName>
    <definedName name="_pgz97">#REF!</definedName>
    <definedName name="_pgz98" localSheetId="1">#REF!</definedName>
    <definedName name="_pgz98">#REF!</definedName>
    <definedName name="_yz511" localSheetId="1">#REF!</definedName>
    <definedName name="_yz511">#REF!</definedName>
    <definedName name="_yz512" localSheetId="1">#REF!</definedName>
    <definedName name="_yz512">#REF!</definedName>
    <definedName name="_yz513" localSheetId="1">#REF!</definedName>
    <definedName name="_yz513">#REF!</definedName>
    <definedName name="_yz521" localSheetId="1">#REF!</definedName>
    <definedName name="_yz521">#REF!</definedName>
    <definedName name="_yz522" localSheetId="1">#REF!</definedName>
    <definedName name="_yz522">#REF!</definedName>
    <definedName name="_yz523" localSheetId="1">#REF!</definedName>
    <definedName name="_yz523">#REF!</definedName>
    <definedName name="d">'[1]#REF!'!$I$20</definedName>
    <definedName name="gy" localSheetId="1">#REF!</definedName>
    <definedName name="gy">#REF!</definedName>
    <definedName name="gz" localSheetId="1">#REF!</definedName>
    <definedName name="gz">#REF!</definedName>
    <definedName name="p">[2]XL4Poppy!$C$39</definedName>
    <definedName name="pgyz511" localSheetId="1">#REF!</definedName>
    <definedName name="pgyz511">#REF!</definedName>
    <definedName name="pgyz512" localSheetId="1">#REF!</definedName>
    <definedName name="pgyz512">#REF!</definedName>
    <definedName name="pgyz513" localSheetId="1">#REF!</definedName>
    <definedName name="pgyz513">#REF!</definedName>
    <definedName name="pgyz521" localSheetId="1">#REF!</definedName>
    <definedName name="pgyz521">#REF!</definedName>
    <definedName name="pgyz522" localSheetId="1">#REF!</definedName>
    <definedName name="pgyz522">#REF!</definedName>
    <definedName name="pgyz523" localSheetId="1">#REF!</definedName>
    <definedName name="pgyz523">#REF!</definedName>
    <definedName name="_xlnm.Print_Area" localSheetId="1" hidden="1">#REF!</definedName>
    <definedName name="_xlnm.Print_Area" hidden="1">#REF!</definedName>
    <definedName name="Print_Area_MI" localSheetId="1">#REF!</definedName>
    <definedName name="Print_Area_MI">#REF!</definedName>
    <definedName name="_xlnm.Print_Titles" hidden="1">'[1]#REF!'!$A$4:$IV$4</definedName>
    <definedName name="rose">[2]XL4Poppy!$A$15</definedName>
    <definedName name="tczmz72" localSheetId="1">#REF!</definedName>
    <definedName name="tczmz72">#REF!</definedName>
    <definedName name="tzyz511" localSheetId="1">#REF!</definedName>
    <definedName name="tzyz511">#REF!</definedName>
    <definedName name="tzyz512" localSheetId="1">#REF!</definedName>
    <definedName name="tzyz512">#REF!</definedName>
    <definedName name="tzyz513" localSheetId="1">#REF!</definedName>
    <definedName name="tzyz513">#REF!</definedName>
    <definedName name="tzyz521" localSheetId="1">#REF!</definedName>
    <definedName name="tzyz521">#REF!</definedName>
    <definedName name="tzyz522" localSheetId="1">#REF!</definedName>
    <definedName name="tzyz522">#REF!</definedName>
    <definedName name="tzyz523" localSheetId="1">#REF!</definedName>
    <definedName name="tzyz523">#REF!</definedName>
    <definedName name="tzzmz101" localSheetId="1">#REF!</definedName>
    <definedName name="tzzmz101">#REF!</definedName>
    <definedName name="tzzmz102" localSheetId="1">#REF!</definedName>
    <definedName name="tzzmz102">#REF!</definedName>
    <definedName name="tzzmz103" localSheetId="1">#REF!</definedName>
    <definedName name="tzzmz103">#REF!</definedName>
    <definedName name="tzzmz104" localSheetId="1">#REF!</definedName>
    <definedName name="tzzmz104">#REF!</definedName>
    <definedName name="tzzmz105" localSheetId="1">#REF!</definedName>
    <definedName name="tzzmz105">#REF!</definedName>
    <definedName name="tzzmz106" localSheetId="1">#REF!</definedName>
    <definedName name="tzzmz106">#REF!</definedName>
    <definedName name="tzzmz511" localSheetId="1">#REF!</definedName>
    <definedName name="tzzmz511">#REF!</definedName>
    <definedName name="tzzmz512" localSheetId="1">#REF!</definedName>
    <definedName name="tzzmz512">#REF!</definedName>
    <definedName name="tzzmz513" localSheetId="1">#REF!</definedName>
    <definedName name="tzzmz513">#REF!</definedName>
    <definedName name="tzzmz521" localSheetId="1">#REF!</definedName>
    <definedName name="tzzmz521">#REF!</definedName>
    <definedName name="tzzmz522" localSheetId="1">#REF!</definedName>
    <definedName name="tzzmz522">#REF!</definedName>
    <definedName name="tzzmz523" localSheetId="1">#REF!</definedName>
    <definedName name="tzzmz523">#REF!</definedName>
    <definedName name="tzzmz53" localSheetId="1">#REF!</definedName>
    <definedName name="tzzmz53">#REF!</definedName>
    <definedName name="tzzmz541" localSheetId="1">#REF!</definedName>
    <definedName name="tzzmz541">#REF!</definedName>
    <definedName name="tzzmz542" localSheetId="1">#REF!</definedName>
    <definedName name="tzzmz542">#REF!</definedName>
    <definedName name="tzzmz55" localSheetId="1">#REF!</definedName>
    <definedName name="tzzmz55">#REF!</definedName>
    <definedName name="tzzmz56" localSheetId="1">#REF!</definedName>
    <definedName name="tzzmz56">#REF!</definedName>
    <definedName name="tzzmz61" localSheetId="1">#REF!</definedName>
    <definedName name="tzzmz61">#REF!</definedName>
    <definedName name="tzzmz62" localSheetId="1">#REF!</definedName>
    <definedName name="tzzmz62">#REF!</definedName>
    <definedName name="tzzmz71" localSheetId="1">#REF!</definedName>
    <definedName name="tzzmz71">#REF!</definedName>
    <definedName name="tzzmz72" localSheetId="1">#REF!</definedName>
    <definedName name="tzzmz72">#REF!</definedName>
    <definedName name="tzzmz81" localSheetId="1">#REF!</definedName>
    <definedName name="tzzmz81">#REF!</definedName>
    <definedName name="tzzmz82" localSheetId="1">#REF!</definedName>
    <definedName name="tzzmz82">#REF!</definedName>
    <definedName name="tzzmz91" localSheetId="1">#REF!</definedName>
    <definedName name="tzzmz91">#REF!</definedName>
    <definedName name="tzzmz910" localSheetId="1">#REF!</definedName>
    <definedName name="tzzmz910">#REF!</definedName>
    <definedName name="tzzmz911" localSheetId="1">#REF!</definedName>
    <definedName name="tzzmz911">#REF!</definedName>
    <definedName name="tzzmz912" localSheetId="1">#REF!</definedName>
    <definedName name="tzzmz912">#REF!</definedName>
    <definedName name="tzzmz913" localSheetId="1">#REF!</definedName>
    <definedName name="tzzmz913">#REF!</definedName>
    <definedName name="tzzmz92" localSheetId="1">#REF!</definedName>
    <definedName name="tzzmz92">#REF!</definedName>
    <definedName name="tzzmz95" localSheetId="1">#REF!</definedName>
    <definedName name="tzzmz95">#REF!</definedName>
    <definedName name="tzzmz97" localSheetId="1">#REF!</definedName>
    <definedName name="tzzmz97">#REF!</definedName>
    <definedName name="tzzmz98" localSheetId="1">#REF!</definedName>
    <definedName name="tzzmz98">#REF!</definedName>
    <definedName name="UFPrn20090712084546">'[3]09年1-6月份科目余额表'!$A$3:$H$975</definedName>
    <definedName name="zmz" localSheetId="1">#REF!</definedName>
    <definedName name="zmz">#REF!</definedName>
    <definedName name="zmz101" localSheetId="1">#REF!</definedName>
    <definedName name="zmz101">#REF!</definedName>
    <definedName name="zmz102" localSheetId="1">#REF!</definedName>
    <definedName name="zmz102">#REF!</definedName>
    <definedName name="zmz103" localSheetId="1">#REF!</definedName>
    <definedName name="zmz103">#REF!</definedName>
    <definedName name="zmz104" localSheetId="1">#REF!</definedName>
    <definedName name="zmz104">#REF!</definedName>
    <definedName name="zmz105" localSheetId="1">#REF!</definedName>
    <definedName name="zmz105">#REF!</definedName>
    <definedName name="zmz106" localSheetId="1">#REF!</definedName>
    <definedName name="zmz106">#REF!</definedName>
    <definedName name="zmz511" localSheetId="1">#REF!</definedName>
    <definedName name="zmz511">#REF!</definedName>
    <definedName name="zmz512" localSheetId="1">#REF!</definedName>
    <definedName name="zmz512">#REF!</definedName>
    <definedName name="zmz513" localSheetId="1">#REF!</definedName>
    <definedName name="zmz513">#REF!</definedName>
    <definedName name="zmz521" localSheetId="1">#REF!</definedName>
    <definedName name="zmz521">#REF!</definedName>
    <definedName name="zmz522" localSheetId="1">#REF!</definedName>
    <definedName name="zmz522">#REF!</definedName>
    <definedName name="zmz523" localSheetId="1">#REF!</definedName>
    <definedName name="zmz523">#REF!</definedName>
    <definedName name="zmz53" localSheetId="1">#REF!</definedName>
    <definedName name="zmz53">#REF!</definedName>
    <definedName name="zmz541" localSheetId="1">#REF!</definedName>
    <definedName name="zmz541">#REF!</definedName>
    <definedName name="zmz542" localSheetId="1">#REF!</definedName>
    <definedName name="zmz542">#REF!</definedName>
    <definedName name="zmz55" localSheetId="1">#REF!</definedName>
    <definedName name="zmz55">#REF!</definedName>
    <definedName name="zmz56" localSheetId="1">#REF!</definedName>
    <definedName name="zmz56">#REF!</definedName>
    <definedName name="zmz61" localSheetId="1">#REF!</definedName>
    <definedName name="zmz61">#REF!</definedName>
    <definedName name="zmz62" localSheetId="1">#REF!</definedName>
    <definedName name="zmz62">#REF!</definedName>
    <definedName name="zmz71" localSheetId="1">#REF!</definedName>
    <definedName name="zmz71">#REF!</definedName>
    <definedName name="zmz72" localSheetId="1">#REF!</definedName>
    <definedName name="zmz72">#REF!</definedName>
    <definedName name="zmz81" localSheetId="1">#REF!</definedName>
    <definedName name="zmz81">#REF!</definedName>
    <definedName name="zmz82" localSheetId="1">#REF!</definedName>
    <definedName name="zmz82">#REF!</definedName>
    <definedName name="zmz91" localSheetId="1">#REF!</definedName>
    <definedName name="zmz91">#REF!</definedName>
    <definedName name="zmz910" localSheetId="1">#REF!</definedName>
    <definedName name="zmz910">#REF!</definedName>
    <definedName name="zmz911" localSheetId="1">#REF!</definedName>
    <definedName name="zmz911">#REF!</definedName>
    <definedName name="zmz912" localSheetId="1">#REF!</definedName>
    <definedName name="zmz912">#REF!</definedName>
    <definedName name="zmz913" localSheetId="1">#REF!</definedName>
    <definedName name="zmz913">#REF!</definedName>
    <definedName name="zmz92" localSheetId="1">#REF!</definedName>
    <definedName name="zmz92">#REF!</definedName>
    <definedName name="zmz95" localSheetId="1">#REF!</definedName>
    <definedName name="zmz95">#REF!</definedName>
    <definedName name="zmz97" localSheetId="1">#REF!</definedName>
    <definedName name="zmz97">#REF!</definedName>
    <definedName name="zmz98" localSheetId="1">#REF!</definedName>
    <definedName name="zmz98">#REF!</definedName>
    <definedName name="房屋" hidden="1">'[4]#REF!'!$A$4:$IV$4</definedName>
    <definedName name="固定资产清单" localSheetId="1">#REF!</definedName>
    <definedName name="固定资产清单">#REF!</definedName>
    <definedName name="审计调整结束" localSheetId="1">#REF!</definedName>
    <definedName name="审计调整结束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  <definedName name="_Fill" hidden="1">[5]eqpmad2!#REF!</definedName>
    <definedName name="_0">#REF!</definedName>
    <definedName name="Alpha">#REF!</definedName>
    <definedName name="Anzahl_1">#REF!</definedName>
    <definedName name="Anzahl_2">#REF!</definedName>
    <definedName name="Beg_Bal">#REF!</definedName>
    <definedName name="BOMView">[6]Prg!$G$33</definedName>
    <definedName name="Cnty_Codes">[6]Profile!$D$4:$D$69</definedName>
    <definedName name="Data">#REF!</definedName>
    <definedName name="Database" hidden="1">'[8]存货--原材料'!$B$5:$G$2625</definedName>
    <definedName name="Devices">[9]Devices!$B$5:$B$173</definedName>
    <definedName name="Devices_Table">[9]Devices!$B:$L</definedName>
    <definedName name="Duty">#REF!</definedName>
    <definedName name="End_Bal">#REF!</definedName>
    <definedName name="Extra_Pay">#REF!</definedName>
    <definedName name="Full_Print">#REF!</definedName>
    <definedName name="Header_Row">ROW(#REF!)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_JC22" hidden="1">{"Summ CFT",#N/A,FALSE,"CFT";"Full CFT",#N/A,FALSE,"CFT"}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'[11]S19、A0 and JC22 BCM PIN V1.0'!M14-BCM-[12]ATECH编辑20090309!$B$51:$B$53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[6]Prg!$G$24</definedName>
    <definedName name="On">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__pgz101">'[10]#REF!'!$K$33</definedName>
    <definedName name="__pgz102">'[10]#REF!'!$I$34</definedName>
    <definedName name="__pgz103">'[10]#REF!'!$I$33</definedName>
    <definedName name="__pgz104">'[10]#REF!'!$F$34</definedName>
    <definedName name="__pgz105">'[10]#REF!'!$G$34</definedName>
    <definedName name="__pgz106">'[10]#REF!'!$F$34</definedName>
    <definedName name="__pgz511">'[10]#REF!'!$N$17</definedName>
    <definedName name="__pgz512">'[10]#REF!'!$N$22</definedName>
    <definedName name="__pgz513">'[10]#REF!'!$O$33</definedName>
    <definedName name="__pgz521">'[10]#REF!'!$O$55</definedName>
    <definedName name="__pgz522">'[10]#REF!'!$O$23</definedName>
    <definedName name="__pgz523">'[10]#REF!'!$O$20</definedName>
    <definedName name="__pgz53">'[10]#REF!'!$K$33</definedName>
    <definedName name="__pgz541">'[10]#REF!'!$I$33</definedName>
    <definedName name="__pgz542">'[10]#REF!'!$M$32</definedName>
    <definedName name="__pgz55">'[10]#REF!'!$F$34</definedName>
    <definedName name="__pgz56">'[10]#REF!'!$F$34</definedName>
    <definedName name="__pgz61">'[10]#REF!'!$L$32</definedName>
    <definedName name="__pgz62">'[10]#REF!'!$I$32</definedName>
    <definedName name="__pgz71">'[10]#REF!'!$I$33</definedName>
    <definedName name="__pgz72">'[10]#REF!'!$I$33</definedName>
    <definedName name="__pgz81">'[10]#REF!'!$F$34</definedName>
    <definedName name="__pgz82">'[10]#REF!'!$F$34</definedName>
    <definedName name="__pgz91">'[10]#REF!'!$K$33</definedName>
    <definedName name="__pgz910">'[10]#REF!'!$G$34</definedName>
    <definedName name="__pgz911">'[10]#REF!'!$G$28</definedName>
    <definedName name="__pgz912">'[10]#REF!'!$H$33</definedName>
    <definedName name="__pgz913">'[10]#REF!'!$H$34</definedName>
    <definedName name="__pgz92">'[10]#REF!'!$H$34</definedName>
    <definedName name="__pgz95">'[10]#REF!'!$G$34</definedName>
    <definedName name="__pgz97">'[10]#REF!'!$F$34</definedName>
    <definedName name="__pgz98">'[10]#REF!'!$F$34</definedName>
    <definedName name="Princ">#REF!</definedName>
    <definedName name="Print_Area_Reset">OFFSET(Full_Print,0,0,Last_Row)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rom_1">#REF!</definedName>
    <definedName name="Strom_2">#REF!</definedName>
    <definedName name="SUB75N05_06">#REF!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Zustand1">#REF!</definedName>
    <definedName name="Zustand2">#REF!</definedName>
    <definedName name="报表">#REF!</definedName>
    <definedName name="编号">#REF!</definedName>
    <definedName name="纺">#REF!</definedName>
    <definedName name="广告商档案">#REF!</definedName>
    <definedName name="汇率">#REF!</definedName>
    <definedName name="汇总">#REF!</definedName>
    <definedName name="汇总表">#REF!</definedName>
    <definedName name="金额">#REF!</definedName>
    <definedName name="经营状况分析表万通200406">#REF!</definedName>
    <definedName name="商品车进销存200405">#REF!</definedName>
    <definedName name="商品车进销存万通200401">#REF!</definedName>
    <definedName name="商品车进销存万通200402">#REF!</definedName>
    <definedName name="商品车进销存万通200403">#REF!</definedName>
    <definedName name="商品车万通进销存200404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销售台次">#REF!</definedName>
    <definedName name="__0">#REF!</definedName>
    <definedName name="__JC22" hidden="1">{"Summ CFT",#N/A,FALSE,"CFT";"Full CFT",#N/A,FALSE,"CFT"}</definedName>
    <definedName name="___pgz101">'[10]#REF!'!$K$33</definedName>
    <definedName name="___pgz102">'[10]#REF!'!$I$34</definedName>
    <definedName name="___pgz103">'[10]#REF!'!$I$33</definedName>
    <definedName name="___pgz104">'[10]#REF!'!$F$34</definedName>
    <definedName name="___pgz105">'[10]#REF!'!$G$34</definedName>
    <definedName name="___pgz106">'[10]#REF!'!$F$34</definedName>
    <definedName name="___pgz511">'[10]#REF!'!$N$17</definedName>
    <definedName name="___pgz512">'[10]#REF!'!$N$22</definedName>
    <definedName name="___pgz513">'[10]#REF!'!$O$33</definedName>
    <definedName name="___pgz521">'[10]#REF!'!$O$55</definedName>
    <definedName name="___pgz522">'[10]#REF!'!$O$23</definedName>
    <definedName name="___pgz523">'[10]#REF!'!$O$20</definedName>
    <definedName name="___pgz53">'[10]#REF!'!$K$33</definedName>
    <definedName name="___pgz541">'[10]#REF!'!$I$33</definedName>
    <definedName name="___pgz542">'[10]#REF!'!$M$32</definedName>
    <definedName name="___pgz55">'[10]#REF!'!$F$34</definedName>
    <definedName name="___pgz56">'[10]#REF!'!$F$34</definedName>
    <definedName name="___pgz61">'[10]#REF!'!$L$32</definedName>
    <definedName name="___pgz62">'[10]#REF!'!$I$32</definedName>
    <definedName name="___pgz71">'[10]#REF!'!$I$33</definedName>
    <definedName name="___pgz72">'[10]#REF!'!$I$33</definedName>
    <definedName name="___pgz81">'[10]#REF!'!$F$34</definedName>
    <definedName name="___pgz82">'[10]#REF!'!$F$34</definedName>
    <definedName name="___pgz91">'[10]#REF!'!$K$33</definedName>
    <definedName name="___pgz910">'[10]#REF!'!$G$34</definedName>
    <definedName name="___pgz911">'[10]#REF!'!$G$28</definedName>
    <definedName name="___pgz912">'[10]#REF!'!$H$33</definedName>
    <definedName name="___pgz913">'[10]#REF!'!$H$34</definedName>
    <definedName name="___pgz92">'[10]#REF!'!$H$34</definedName>
    <definedName name="___pgz95">'[10]#REF!'!$G$34</definedName>
    <definedName name="___pgz97">'[10]#REF!'!$F$34</definedName>
    <definedName name="___pgz98">'[10]#REF!'!$F$34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_0">#REF!</definedName>
    <definedName name="___JC22" hidden="1">{"Summ CFT",#N/A,FALSE,"CFT";"Full CFT",#N/A,FALSE,"CFT"}</definedName>
    <definedName name="____pgz101">'[10]#REF!'!$K$33</definedName>
    <definedName name="____pgz102">'[10]#REF!'!$I$34</definedName>
    <definedName name="____pgz103">'[10]#REF!'!$I$33</definedName>
    <definedName name="____pgz104">'[10]#REF!'!$F$34</definedName>
    <definedName name="____pgz105">'[10]#REF!'!$G$34</definedName>
    <definedName name="____pgz106">'[10]#REF!'!$F$34</definedName>
    <definedName name="____pgz511">'[10]#REF!'!$N$17</definedName>
    <definedName name="____pgz512">'[10]#REF!'!$N$22</definedName>
    <definedName name="____pgz513">'[10]#REF!'!$O$33</definedName>
    <definedName name="____pgz521">'[10]#REF!'!$O$55</definedName>
    <definedName name="____pgz522">'[10]#REF!'!$O$23</definedName>
    <definedName name="____pgz523">'[10]#REF!'!$O$20</definedName>
    <definedName name="____pgz53">'[10]#REF!'!$K$33</definedName>
    <definedName name="____pgz541">'[10]#REF!'!$I$33</definedName>
    <definedName name="____pgz542">'[10]#REF!'!$M$32</definedName>
    <definedName name="____pgz55">'[10]#REF!'!$F$34</definedName>
    <definedName name="____pgz56">'[10]#REF!'!$F$34</definedName>
    <definedName name="____pgz61">'[10]#REF!'!$L$32</definedName>
    <definedName name="____pgz62">'[10]#REF!'!$I$32</definedName>
    <definedName name="____pgz71">'[10]#REF!'!$I$33</definedName>
    <definedName name="____pgz72">'[10]#REF!'!$I$33</definedName>
    <definedName name="____pgz81">'[10]#REF!'!$F$34</definedName>
    <definedName name="____pgz82">'[10]#REF!'!$F$34</definedName>
    <definedName name="____pgz91">'[10]#REF!'!$K$33</definedName>
    <definedName name="____pgz910">'[10]#REF!'!$G$34</definedName>
    <definedName name="____pgz911">'[10]#REF!'!$G$28</definedName>
    <definedName name="____pgz912">'[10]#REF!'!$H$33</definedName>
    <definedName name="____pgz913">'[10]#REF!'!$H$34</definedName>
    <definedName name="____pgz92">'[10]#REF!'!$H$34</definedName>
    <definedName name="____pgz95">'[10]#REF!'!$G$34</definedName>
    <definedName name="____pgz97">'[10]#REF!'!$F$34</definedName>
    <definedName name="____pgz98">'[10]#REF!'!$F$34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_0">#REF!</definedName>
    <definedName name="____JC22" hidden="1">{"Summ CFT",#N/A,FALSE,"CFT";"Full CFT",#N/A,FALSE,"CFT"}</definedName>
    <definedName name="_____pgz101">'[10]#REF!'!$K$33</definedName>
    <definedName name="_____pgz102">'[10]#REF!'!$I$34</definedName>
    <definedName name="_____pgz103">'[10]#REF!'!$I$33</definedName>
    <definedName name="_____pgz104">'[10]#REF!'!$F$34</definedName>
    <definedName name="_____pgz105">'[10]#REF!'!$G$34</definedName>
    <definedName name="_____pgz106">'[10]#REF!'!$F$34</definedName>
    <definedName name="_____pgz511">'[10]#REF!'!$N$17</definedName>
    <definedName name="_____pgz512">'[10]#REF!'!$N$22</definedName>
    <definedName name="_____pgz513">'[10]#REF!'!$O$33</definedName>
    <definedName name="_____pgz521">'[10]#REF!'!$O$55</definedName>
    <definedName name="_____pgz522">'[10]#REF!'!$O$23</definedName>
    <definedName name="_____pgz523">'[10]#REF!'!$O$20</definedName>
    <definedName name="_____pgz53">'[10]#REF!'!$K$33</definedName>
    <definedName name="_____pgz541">'[10]#REF!'!$I$33</definedName>
    <definedName name="_____pgz542">'[10]#REF!'!$M$32</definedName>
    <definedName name="_____pgz55">'[10]#REF!'!$F$34</definedName>
    <definedName name="_____pgz56">'[10]#REF!'!$F$34</definedName>
    <definedName name="_____pgz61">'[10]#REF!'!$L$32</definedName>
    <definedName name="_____pgz62">'[10]#REF!'!$I$32</definedName>
    <definedName name="_____pgz71">'[10]#REF!'!$I$33</definedName>
    <definedName name="_____pgz72">'[10]#REF!'!$I$33</definedName>
    <definedName name="_____pgz81">'[10]#REF!'!$F$34</definedName>
    <definedName name="_____pgz82">'[10]#REF!'!$F$34</definedName>
    <definedName name="_____pgz91">'[10]#REF!'!$K$33</definedName>
    <definedName name="_____pgz910">'[10]#REF!'!$G$34</definedName>
    <definedName name="_____pgz911">'[10]#REF!'!$G$28</definedName>
    <definedName name="_____pgz912">'[10]#REF!'!$H$33</definedName>
    <definedName name="_____pgz913">'[10]#REF!'!$H$34</definedName>
    <definedName name="_____pgz92">'[10]#REF!'!$H$34</definedName>
    <definedName name="_____pgz95">'[10]#REF!'!$G$34</definedName>
    <definedName name="_____pgz97">'[10]#REF!'!$F$34</definedName>
    <definedName name="_____pgz98">'[10]#REF!'!$F$34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_0">#REF!</definedName>
    <definedName name="_____JC22" hidden="1">{"Summ CFT",#N/A,FALSE,"CFT";"Full CFT",#N/A,FALSE,"CFT"}</definedName>
    <definedName name="______pgz101">'[10]#REF!'!$K$33</definedName>
    <definedName name="______pgz102">'[10]#REF!'!$I$34</definedName>
    <definedName name="______pgz103">'[10]#REF!'!$I$33</definedName>
    <definedName name="______pgz104">'[10]#REF!'!$F$34</definedName>
    <definedName name="______pgz105">'[10]#REF!'!$G$34</definedName>
    <definedName name="______pgz106">'[10]#REF!'!$F$34</definedName>
    <definedName name="______pgz511">'[10]#REF!'!$N$17</definedName>
    <definedName name="______pgz512">'[10]#REF!'!$N$22</definedName>
    <definedName name="______pgz513">'[10]#REF!'!$O$33</definedName>
    <definedName name="______pgz521">'[10]#REF!'!$O$55</definedName>
    <definedName name="______pgz522">'[10]#REF!'!$O$23</definedName>
    <definedName name="______pgz523">'[10]#REF!'!$O$20</definedName>
    <definedName name="______pgz53">'[10]#REF!'!$K$33</definedName>
    <definedName name="______pgz541">'[10]#REF!'!$I$33</definedName>
    <definedName name="______pgz542">'[10]#REF!'!$M$32</definedName>
    <definedName name="______pgz55">'[10]#REF!'!$F$34</definedName>
    <definedName name="______pgz56">'[10]#REF!'!$F$34</definedName>
    <definedName name="______pgz61">'[10]#REF!'!$L$32</definedName>
    <definedName name="______pgz62">'[10]#REF!'!$I$32</definedName>
    <definedName name="______pgz71">'[10]#REF!'!$I$33</definedName>
    <definedName name="______pgz72">'[10]#REF!'!$I$33</definedName>
    <definedName name="______pgz81">'[10]#REF!'!$F$34</definedName>
    <definedName name="______pgz82">'[10]#REF!'!$F$34</definedName>
    <definedName name="______pgz91">'[10]#REF!'!$K$33</definedName>
    <definedName name="______pgz910">'[10]#REF!'!$G$34</definedName>
    <definedName name="______pgz911">'[10]#REF!'!$G$28</definedName>
    <definedName name="______pgz912">'[10]#REF!'!$H$33</definedName>
    <definedName name="______pgz913">'[10]#REF!'!$H$34</definedName>
    <definedName name="______pgz92">'[10]#REF!'!$H$34</definedName>
    <definedName name="______pgz95">'[10]#REF!'!$G$34</definedName>
    <definedName name="______pgz97">'[10]#REF!'!$F$34</definedName>
    <definedName name="______pgz98">'[10]#REF!'!$F$34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_0">#REF!</definedName>
    <definedName name="______JC22" hidden="1">{"Summ CFT",#N/A,FALSE,"CFT";"Full CFT",#N/A,FALSE,"CFT"}</definedName>
    <definedName name="_______pgz101">'[10]#REF!'!$K$33</definedName>
    <definedName name="_______pgz102">'[10]#REF!'!$I$34</definedName>
    <definedName name="_______pgz103">'[10]#REF!'!$I$33</definedName>
    <definedName name="_______pgz104">'[10]#REF!'!$F$34</definedName>
    <definedName name="_______pgz105">'[10]#REF!'!$G$34</definedName>
    <definedName name="_______pgz106">'[10]#REF!'!$F$34</definedName>
    <definedName name="_______pgz511">'[10]#REF!'!$N$17</definedName>
    <definedName name="_______pgz512">'[10]#REF!'!$N$22</definedName>
    <definedName name="_______pgz513">'[10]#REF!'!$O$33</definedName>
    <definedName name="_______pgz521">'[10]#REF!'!$O$55</definedName>
    <definedName name="_______pgz522">'[10]#REF!'!$O$23</definedName>
    <definedName name="_______pgz523">'[10]#REF!'!$O$20</definedName>
    <definedName name="_______pgz53">'[10]#REF!'!$K$33</definedName>
    <definedName name="_______pgz541">'[10]#REF!'!$I$33</definedName>
    <definedName name="_______pgz542">'[10]#REF!'!$M$32</definedName>
    <definedName name="_______pgz55">'[10]#REF!'!$F$34</definedName>
    <definedName name="_______pgz56">'[10]#REF!'!$F$34</definedName>
    <definedName name="_______pgz61">'[10]#REF!'!$L$32</definedName>
    <definedName name="_______pgz62">'[10]#REF!'!$I$32</definedName>
    <definedName name="_______pgz71">'[10]#REF!'!$I$33</definedName>
    <definedName name="_______pgz72">'[10]#REF!'!$I$33</definedName>
    <definedName name="_______pgz81">'[10]#REF!'!$F$34</definedName>
    <definedName name="_______pgz82">'[10]#REF!'!$F$34</definedName>
    <definedName name="_______pgz91">'[10]#REF!'!$K$33</definedName>
    <definedName name="_______pgz910">'[10]#REF!'!$G$34</definedName>
    <definedName name="_______pgz911">'[10]#REF!'!$G$28</definedName>
    <definedName name="_______pgz912">'[10]#REF!'!$H$33</definedName>
    <definedName name="_______pgz913">'[10]#REF!'!$H$34</definedName>
    <definedName name="_______pgz92">'[10]#REF!'!$H$34</definedName>
    <definedName name="_______pgz95">'[10]#REF!'!$G$34</definedName>
    <definedName name="_______pgz97">'[10]#REF!'!$F$34</definedName>
    <definedName name="_______pgz98">'[10]#REF!'!$F$34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xlnm._FilterDatabase" localSheetId="3" hidden="1">'固定资产 6.5 (2)'!$A$4:$HL$99</definedName>
    <definedName name="_Fill" localSheetId="3" hidden="1">[5]eqpmad2!#REF!</definedName>
    <definedName name="Alpha" localSheetId="3">#REF!</definedName>
    <definedName name="Anzahl_1" localSheetId="3">#REF!</definedName>
    <definedName name="Anzahl_2" localSheetId="3">#REF!</definedName>
    <definedName name="Beg_Bal" localSheetId="3">#REF!</definedName>
    <definedName name="d" localSheetId="3">'[7]#REF!'!$I$20</definedName>
    <definedName name="Data" localSheetId="3">#REF!</definedName>
    <definedName name="Database" localSheetId="3" hidden="1">'[15]存货--原材料'!$B$5:$G$2625</definedName>
    <definedName name="Devices_Table" localSheetId="3">[9]Devices!$B:$L</definedName>
    <definedName name="Duty" localSheetId="3">#REF!</definedName>
    <definedName name="End_Bal" localSheetId="3">#REF!</definedName>
    <definedName name="Extra_Pay" localSheetId="3">#REF!</definedName>
    <definedName name="Full_Print" localSheetId="3">#REF!</definedName>
    <definedName name="gy" localSheetId="3">'[10]#REF!'!$D$34</definedName>
    <definedName name="gz" localSheetId="3">'[10]#REF!'!$D$34</definedName>
    <definedName name="Header_Row" localSheetId="3">ROW(#REF!)</definedName>
    <definedName name="Ieff" localSheetId="3">#REF!</definedName>
    <definedName name="Imax" localSheetId="3">#REF!</definedName>
    <definedName name="Int" localSheetId="3">#REF!</definedName>
    <definedName name="Interest_Rate" localSheetId="3">#REF!</definedName>
    <definedName name="_JC22" localSheetId="3" hidden="1">{"Summ CFT",#N/A,FALSE,"CFT";"Full CFT",#N/A,FALSE,"CFT"}</definedName>
    <definedName name="K_Imax" localSheetId="3">#REF!</definedName>
    <definedName name="Last_Row" localSheetId="3">IF(Values_Entered,'固定资产 6.5 (2)'!Header_Row+Number_of_Payments,'固定资产 6.5 (2)'!Header_Row)</definedName>
    <definedName name="Loan_Amount" localSheetId="3">#REF!</definedName>
    <definedName name="Loan_Start" localSheetId="3">#REF!</definedName>
    <definedName name="Loan_Years" localSheetId="3">#REF!</definedName>
    <definedName name="LTol" localSheetId="3">#REF!</definedName>
    <definedName name="MmExcelLinker_4795041E_1062_4A6D_901F_4306994608A4" localSheetId="3">'[11]S19、A0 and JC22 BCM PIN V1.0'!M14-BCM-[12]ATECH编辑20090309!$B$51:$B$53</definedName>
    <definedName name="Module.Prix_SMC" localSheetId="3">Module.Prix_SMC</definedName>
    <definedName name="N" localSheetId="3">#REF!</definedName>
    <definedName name="NDev" localSheetId="3">#REF!</definedName>
    <definedName name="Num_Pmt_Per_Year" localSheetId="3">#REF!</definedName>
    <definedName name="Number_of_Payments" localSheetId="3">MATCH(0.01,'固定资产 6.5 (2)'!End_Bal,-1)+1</definedName>
    <definedName name="On" localSheetId="3">#REF!</definedName>
    <definedName name="p" localSheetId="3">[16]XL4Poppy!$C$39</definedName>
    <definedName name="P_Mos_Ges_1" localSheetId="3">#REF!</definedName>
    <definedName name="P_Mos_ges_2" localSheetId="3">#REF!</definedName>
    <definedName name="P_pro_Mos_1" localSheetId="3">#REF!</definedName>
    <definedName name="P_pro_Mos_2" localSheetId="3">#REF!</definedName>
    <definedName name="Pay_Date" localSheetId="3">#REF!</definedName>
    <definedName name="Pay_Num" localSheetId="3">#REF!</definedName>
    <definedName name="Payment_Date" localSheetId="3">DATE(YEAR('固定资产 6.5 (2)'!Loan_Start),MONTH('固定资产 6.5 (2)'!Loan_Start)+Payment_Number,DAY('固定资产 6.5 (2)'!Loan_Start))</definedName>
    <definedName name="pgyz511" localSheetId="3">'[10]#REF!'!$L$17</definedName>
    <definedName name="pgyz512" localSheetId="3">'[10]#REF!'!$L$22</definedName>
    <definedName name="pgyz513" localSheetId="3">'[10]#REF!'!$M$33</definedName>
    <definedName name="pgyz521" localSheetId="3">'[10]#REF!'!$M$55</definedName>
    <definedName name="pgyz522" localSheetId="3">'[10]#REF!'!$M$23</definedName>
    <definedName name="pgyz523" localSheetId="3">'[10]#REF!'!$M$20</definedName>
    <definedName name="Princ" localSheetId="3">#REF!</definedName>
    <definedName name="_xlnm.Print_Area" localSheetId="3">'固定资产 6.5 (2)'!$A$1:$K$99</definedName>
    <definedName name="Print_Area_MI" localSheetId="3">'[10]#REF!'!$A$1:$N$92</definedName>
    <definedName name="Print_Area_Reset" localSheetId="3">OFFSET('固定资产 6.5 (2)'!Full_Print,0,0,'固定资产 6.5 (2)'!Last_Row)</definedName>
    <definedName name="_xlnm.Print_Titles" localSheetId="3">'固定资产 6.5 (2)'!$1:$4</definedName>
    <definedName name="Pv" localSheetId="3">#REF!</definedName>
    <definedName name="RDSon_25_1" localSheetId="3">#REF!</definedName>
    <definedName name="RDSon_25_2" localSheetId="3">#REF!</definedName>
    <definedName name="RDSon_Last_1" localSheetId="3">#REF!</definedName>
    <definedName name="RDSon_Last_2" localSheetId="3">#REF!</definedName>
    <definedName name="Ron" localSheetId="3">#REF!</definedName>
    <definedName name="rose" localSheetId="3">[16]XL4Poppy!$A$15</definedName>
    <definedName name="Rth_H" localSheetId="3">#REF!</definedName>
    <definedName name="Rth_JA" localSheetId="3">#REF!</definedName>
    <definedName name="Rth_JC" localSheetId="3">#REF!</definedName>
    <definedName name="RTHca" localSheetId="3">#REF!</definedName>
    <definedName name="RTHjc" localSheetId="3">#REF!</definedName>
    <definedName name="Sched_Pay" localSheetId="3">#REF!</definedName>
    <definedName name="Scheduled_Extra_Payments" localSheetId="3">#REF!</definedName>
    <definedName name="Scheduled_Interest_Rate" localSheetId="3">#REF!</definedName>
    <definedName name="Scheduled_Monthly_Payment" localSheetId="3">#REF!</definedName>
    <definedName name="Strom_1" localSheetId="3">#REF!</definedName>
    <definedName name="Strom_2" localSheetId="3">#REF!</definedName>
    <definedName name="SUB75N05_06" localSheetId="3">#REF!</definedName>
    <definedName name="tczmz72" localSheetId="3">'[10]#REF!'!$G$33</definedName>
    <definedName name="Temp_25" localSheetId="3">#REF!</definedName>
    <definedName name="Ti" localSheetId="3">#REF!</definedName>
    <definedName name="Tj" localSheetId="3">#REF!</definedName>
    <definedName name="TMos_ges_1" localSheetId="3">#REF!</definedName>
    <definedName name="TMos_ges_2" localSheetId="3">#REF!</definedName>
    <definedName name="Total_Interest" localSheetId="3">#REF!</definedName>
    <definedName name="Total_Pay" localSheetId="3">#REF!</definedName>
    <definedName name="Total_Payment" localSheetId="3">Scheduled_Payment+Extra_Payment</definedName>
    <definedName name="Tu" localSheetId="3">#REF!</definedName>
    <definedName name="TUmax" localSheetId="3">#REF!</definedName>
    <definedName name="tzyz511" localSheetId="3">'[10]#REF!'!$J$17</definedName>
    <definedName name="tzyz512" localSheetId="3">'[10]#REF!'!$J$22</definedName>
    <definedName name="tzyz513" localSheetId="3">'[10]#REF!'!$K$33</definedName>
    <definedName name="tzyz521" localSheetId="3">'[10]#REF!'!$K$55</definedName>
    <definedName name="tzyz522" localSheetId="3">'[10]#REF!'!$K$23</definedName>
    <definedName name="tzyz523" localSheetId="3">'[10]#REF!'!$K$20</definedName>
    <definedName name="tzzmz101" localSheetId="3">'[10]#REF!'!$I$33</definedName>
    <definedName name="tzzmz102" localSheetId="3">'[10]#REF!'!$H$34</definedName>
    <definedName name="tzzmz103" localSheetId="3">'[10]#REF!'!$H$33</definedName>
    <definedName name="tzzmz104" localSheetId="3">'[10]#REF!'!$E$34</definedName>
    <definedName name="tzzmz105" localSheetId="3">'[10]#REF!'!$F$34</definedName>
    <definedName name="tzzmz106" localSheetId="3">'[10]#REF!'!$E$34</definedName>
    <definedName name="tzzmz511" localSheetId="3">'[10]#REF!'!$K$17</definedName>
    <definedName name="tzzmz512" localSheetId="3">'[10]#REF!'!$K$22</definedName>
    <definedName name="tzzmz513" localSheetId="3">'[10]#REF!'!$L$33</definedName>
    <definedName name="tzzmz521" localSheetId="3">'[10]#REF!'!$L$55</definedName>
    <definedName name="tzzmz522" localSheetId="3">'[10]#REF!'!$L$23</definedName>
    <definedName name="tzzmz523" localSheetId="3">'[10]#REF!'!$L$20</definedName>
    <definedName name="tzzmz53" localSheetId="3">'[10]#REF!'!$H$33</definedName>
    <definedName name="tzzmz541" localSheetId="3">'[10]#REF!'!$H$33</definedName>
    <definedName name="tzzmz542" localSheetId="3">'[10]#REF!'!$I$32</definedName>
    <definedName name="tzzmz55" localSheetId="3">'[10]#REF!'!$E$34</definedName>
    <definedName name="tzzmz56" localSheetId="3">'[10]#REF!'!$E$34</definedName>
    <definedName name="tzzmz61" localSheetId="3">'[10]#REF!'!$K$32</definedName>
    <definedName name="tzzmz62" localSheetId="3">'[10]#REF!'!$G$32</definedName>
    <definedName name="tzzmz71" localSheetId="3">'[10]#REF!'!$G$33</definedName>
    <definedName name="tzzmz72" localSheetId="3">'[10]#REF!'!$G$33</definedName>
    <definedName name="tzzmz81" localSheetId="3">'[10]#REF!'!$E$34</definedName>
    <definedName name="tzzmz82" localSheetId="3">'[10]#REF!'!$E$34</definedName>
    <definedName name="tzzmz91" localSheetId="3">'[10]#REF!'!$I$33</definedName>
    <definedName name="tzzmz910" localSheetId="3">'[10]#REF!'!$F$34</definedName>
    <definedName name="tzzmz911" localSheetId="3">'[10]#REF!'!$F$28</definedName>
    <definedName name="tzzmz912" localSheetId="3">'[10]#REF!'!$G$33</definedName>
    <definedName name="tzzmz913" localSheetId="3">'[10]#REF!'!$G$34</definedName>
    <definedName name="tzzmz92" localSheetId="3">'[10]#REF!'!$G$34</definedName>
    <definedName name="tzzmz95" localSheetId="3">'[10]#REF!'!$F$34</definedName>
    <definedName name="tzzmz97" localSheetId="3">'[10]#REF!'!$E$34</definedName>
    <definedName name="tzzmz98" localSheetId="3">'[10]#REF!'!$E$34</definedName>
    <definedName name="Un" localSheetId="3">#REF!</definedName>
    <definedName name="Values_Entered" localSheetId="3">IF('固定资产 6.5 (2)'!Loan_Amount*'固定资产 6.5 (2)'!Interest_Rate*'固定资产 6.5 (2)'!Loan_Years*'固定资产 6.5 (2)'!Loan_Start&gt;0,1,0)</definedName>
    <definedName name="wrn.Cash._.Flow._.Trackers." localSheetId="3" hidden="1">{"Summ CFT",#N/A,FALSE,"CFT";"Full CFT",#N/A,FALSE,"CFT"}</definedName>
    <definedName name="wrn.Full._.Package._.Print." localSheetId="3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 localSheetId="3">#REF!</definedName>
    <definedName name="zmz" localSheetId="3">'[10]#REF!'!$F$33</definedName>
    <definedName name="zmz101" localSheetId="3">'[10]#REF!'!$H$33</definedName>
    <definedName name="zmz102" localSheetId="3">'[10]#REF!'!$G$34</definedName>
    <definedName name="zmz103" localSheetId="3">'[10]#REF!'!$G$33</definedName>
    <definedName name="zmz104" localSheetId="3">'[10]#REF!'!$D$34</definedName>
    <definedName name="zmz105" localSheetId="3">'[10]#REF!'!$E$34</definedName>
    <definedName name="zmz106" localSheetId="3">'[10]#REF!'!$D$34</definedName>
    <definedName name="zmz511" localSheetId="3">'[10]#REF!'!$I$17</definedName>
    <definedName name="zmz512" localSheetId="3">'[10]#REF!'!$I$22</definedName>
    <definedName name="zmz513" localSheetId="3">'[10]#REF!'!$J$33</definedName>
    <definedName name="zmz521" localSheetId="3">'[10]#REF!'!$J$55</definedName>
    <definedName name="zmz522" localSheetId="3">'[10]#REF!'!$J$23</definedName>
    <definedName name="zmz523" localSheetId="3">'[10]#REF!'!$J$20</definedName>
    <definedName name="zmz53" localSheetId="3">'[10]#REF!'!$G$33</definedName>
    <definedName name="zmz541" localSheetId="3">'[10]#REF!'!$G$33</definedName>
    <definedName name="zmz542" localSheetId="3">'[10]#REF!'!$H$32</definedName>
    <definedName name="zmz55" localSheetId="3">'[10]#REF!'!$D$34</definedName>
    <definedName name="zmz56" localSheetId="3">'[10]#REF!'!$D$34</definedName>
    <definedName name="zmz61" localSheetId="3">'[10]#REF!'!$J$32</definedName>
    <definedName name="zmz62" localSheetId="3">'[10]#REF!'!$F$32</definedName>
    <definedName name="zmz71" localSheetId="3">'[10]#REF!'!$F$33</definedName>
    <definedName name="zmz72" localSheetId="3">'[10]#REF!'!$F$33</definedName>
    <definedName name="zmz81" localSheetId="3">'[10]#REF!'!$D$34</definedName>
    <definedName name="zmz82" localSheetId="3">'[10]#REF!'!$D$34</definedName>
    <definedName name="zmz91" localSheetId="3">'[10]#REF!'!$H$33</definedName>
    <definedName name="zmz910" localSheetId="3">'[10]#REF!'!$E$34</definedName>
    <definedName name="zmz911" localSheetId="3">'[10]#REF!'!$E$28</definedName>
    <definedName name="zmz912" localSheetId="3">'[10]#REF!'!$F$33</definedName>
    <definedName name="zmz913" localSheetId="3">'[10]#REF!'!$F$34</definedName>
    <definedName name="zmz92" localSheetId="3">'[10]#REF!'!$F$34</definedName>
    <definedName name="zmz95" localSheetId="3">'[10]#REF!'!$E$34</definedName>
    <definedName name="zmz97" localSheetId="3">'[10]#REF!'!$D$34</definedName>
    <definedName name="zmz98" localSheetId="3">'[10]#REF!'!$D$34</definedName>
    <definedName name="Zustand1" localSheetId="3">#REF!</definedName>
    <definedName name="Zustand2" localSheetId="3">#REF!</definedName>
    <definedName name="报表" localSheetId="3">#REF!</definedName>
    <definedName name="编号" localSheetId="3">#REF!</definedName>
    <definedName name="纺" localSheetId="3">#REF!</definedName>
    <definedName name="固定资产清单" localSheetId="3">#REF!</definedName>
    <definedName name="广告商档案" localSheetId="3">#REF!</definedName>
    <definedName name="汇率" localSheetId="3">#REF!</definedName>
    <definedName name="汇总" localSheetId="3">#REF!</definedName>
    <definedName name="汇总表" localSheetId="3">#REF!</definedName>
    <definedName name="金额" localSheetId="3">#REF!</definedName>
    <definedName name="经营状况分析表万通200406" localSheetId="3">#REF!</definedName>
    <definedName name="전" localSheetId="3">[13]资产汇总表!#REF!</definedName>
    <definedName name="주택사업본부" localSheetId="3">[13]资产汇总表!#REF!</definedName>
    <definedName name="철구사업본부" localSheetId="3">[13]资产汇总表!#REF!</definedName>
    <definedName name="商品车进销存200405" localSheetId="3">#REF!</definedName>
    <definedName name="商品车进销存万通200401" localSheetId="3">#REF!</definedName>
    <definedName name="商品车进销存万通200402" localSheetId="3">#REF!</definedName>
    <definedName name="商品车进销存万通200403" localSheetId="3">#REF!</definedName>
    <definedName name="商品车万通进销存200404" localSheetId="3">#REF!</definedName>
    <definedName name="审计调整结束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[14]资产负债表弘通200504!#REF!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销售台次" localSheetId="3">#REF!</definedName>
  </definedNames>
  <calcPr calcId="144525"/>
</workbook>
</file>

<file path=xl/sharedStrings.xml><?xml version="1.0" encoding="utf-8"?>
<sst xmlns="http://schemas.openxmlformats.org/spreadsheetml/2006/main" count="562" uniqueCount="184">
  <si>
    <t>资产评估结果汇总表</t>
  </si>
  <si>
    <t>金额单位：人民币元</t>
  </si>
  <si>
    <t>项      目</t>
  </si>
  <si>
    <t>帐面价值</t>
  </si>
  <si>
    <t>调整后帐面值</t>
  </si>
  <si>
    <t>评估价值</t>
  </si>
  <si>
    <t>增减值</t>
  </si>
  <si>
    <t>增值率%</t>
  </si>
  <si>
    <t>A</t>
  </si>
  <si>
    <t xml:space="preserve"> B</t>
  </si>
  <si>
    <t>C</t>
  </si>
  <si>
    <t xml:space="preserve">D=C-B </t>
  </si>
  <si>
    <t>E=(C-B)/B×100%</t>
  </si>
  <si>
    <t>流动资产</t>
  </si>
  <si>
    <t>长期投资</t>
  </si>
  <si>
    <t>固定资产</t>
  </si>
  <si>
    <t>其中： 在建工程</t>
  </si>
  <si>
    <t xml:space="preserve">       建筑物</t>
  </si>
  <si>
    <t xml:space="preserve">       设备</t>
  </si>
  <si>
    <t>无形资产</t>
  </si>
  <si>
    <t>其中：土地使用权</t>
  </si>
  <si>
    <t>其他资产</t>
  </si>
  <si>
    <t>资产总计</t>
  </si>
  <si>
    <t>其中：经营性资产总计</t>
  </si>
  <si>
    <t>流动负债</t>
  </si>
  <si>
    <t>长期负债</t>
  </si>
  <si>
    <t>负债总计</t>
  </si>
  <si>
    <t>其中：经营性负债总计</t>
  </si>
  <si>
    <t>净资产</t>
  </si>
  <si>
    <t>其中：经营性净资产</t>
  </si>
  <si>
    <t>资产评估结果分类汇总表</t>
  </si>
  <si>
    <t>表2-1</t>
  </si>
  <si>
    <t>资产类别</t>
  </si>
  <si>
    <t>增值额</t>
  </si>
  <si>
    <t>增值率％</t>
  </si>
  <si>
    <t>一、流动资产合计</t>
  </si>
  <si>
    <t xml:space="preserve">          货币资金</t>
  </si>
  <si>
    <t xml:space="preserve">          短期投资</t>
  </si>
  <si>
    <t xml:space="preserve">          应收票据</t>
  </si>
  <si>
    <t xml:space="preserve">          应收帐款</t>
  </si>
  <si>
    <t xml:space="preserve">                减：坏帐准备</t>
  </si>
  <si>
    <t xml:space="preserve">          应收帐款净额</t>
  </si>
  <si>
    <t xml:space="preserve">          应收股利</t>
  </si>
  <si>
    <t xml:space="preserve">          应收利息</t>
  </si>
  <si>
    <t xml:space="preserve">          预付帐款</t>
  </si>
  <si>
    <t xml:space="preserve">          应收补贴款</t>
  </si>
  <si>
    <t xml:space="preserve">          其他应收款</t>
  </si>
  <si>
    <t xml:space="preserve">          存货</t>
  </si>
  <si>
    <t xml:space="preserve">          待摊费用</t>
  </si>
  <si>
    <t xml:space="preserve">          待处理流动资产净损失</t>
  </si>
  <si>
    <t xml:space="preserve">         一年内到期的长期债券投资</t>
  </si>
  <si>
    <t xml:space="preserve">         其他流动资产</t>
  </si>
  <si>
    <t>二、长期投资合计</t>
  </si>
  <si>
    <t>三、固定资产</t>
  </si>
  <si>
    <t xml:space="preserve">         固定资产原价</t>
  </si>
  <si>
    <t xml:space="preserve">         其中：设备类</t>
  </si>
  <si>
    <t xml:space="preserve">               建筑物类</t>
  </si>
  <si>
    <t xml:space="preserve">           减：累计折旧</t>
  </si>
  <si>
    <r>
      <rPr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   固定资产净额</t>
    </r>
  </si>
  <si>
    <t xml:space="preserve">        其中：设备类</t>
  </si>
  <si>
    <t xml:space="preserve">              建筑物类</t>
  </si>
  <si>
    <t xml:space="preserve">        工程物资</t>
  </si>
  <si>
    <t xml:space="preserve">        在建工程</t>
  </si>
  <si>
    <t xml:space="preserve">        固定资产清理</t>
  </si>
  <si>
    <t xml:space="preserve">        待处理固定资产净损失</t>
  </si>
  <si>
    <t>四、无形资产合计</t>
  </si>
  <si>
    <t xml:space="preserve">          其中:土地使用权</t>
  </si>
  <si>
    <t xml:space="preserve">           其他无形资产</t>
  </si>
  <si>
    <t>五、递延资产合计</t>
  </si>
  <si>
    <t xml:space="preserve">         开办费</t>
  </si>
  <si>
    <t xml:space="preserve">         长期待摊费用</t>
  </si>
  <si>
    <t>六、其他长期资产</t>
  </si>
  <si>
    <t>七、递延税款借项</t>
  </si>
  <si>
    <t>八、资产总计</t>
  </si>
  <si>
    <t>固定资产评估明细表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</si>
  <si>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</si>
  <si>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资产名称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编号</t>
    </r>
  </si>
  <si>
    <r>
      <rPr>
        <b/>
        <sz val="11"/>
        <color theme="1"/>
        <rFont val="宋体"/>
        <charset val="134"/>
      </rPr>
      <t>规格型号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</si>
  <si>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</si>
  <si>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数量</t>
    </r>
  </si>
  <si>
    <r>
      <rPr>
        <b/>
        <sz val="10.5"/>
        <color theme="1"/>
        <rFont val="仿宋_GB2312"/>
        <charset val="134"/>
      </rPr>
      <t>购置日期</t>
    </r>
  </si>
  <si>
    <r>
      <rPr>
        <b/>
        <sz val="10.5"/>
        <color theme="1"/>
        <rFont val="仿宋_GB2312"/>
        <charset val="134"/>
      </rPr>
      <t>入账日期</t>
    </r>
  </si>
  <si>
    <t>账面原值</t>
  </si>
  <si>
    <t>账面净值</t>
  </si>
  <si>
    <r>
      <rPr>
        <b/>
        <sz val="11"/>
        <color theme="1"/>
        <rFont val="宋体"/>
        <charset val="134"/>
      </rPr>
      <t>评估价值</t>
    </r>
  </si>
  <si>
    <r>
      <rPr>
        <b/>
        <sz val="11"/>
        <color theme="1"/>
        <rFont val="宋体"/>
        <charset val="134"/>
      </rPr>
      <t>备注</t>
    </r>
  </si>
  <si>
    <t>净水设备</t>
  </si>
  <si>
    <t>台</t>
  </si>
  <si>
    <t>2017-08-29</t>
  </si>
  <si>
    <t>办公设备</t>
  </si>
  <si>
    <t>(2201006)饮水器</t>
  </si>
  <si>
    <t>2015-04-28</t>
  </si>
  <si>
    <t>格力空调</t>
  </si>
  <si>
    <t>2011-06-30</t>
  </si>
  <si>
    <t>(2101999)其他制冷空调设备</t>
  </si>
  <si>
    <t>吊扇</t>
  </si>
  <si>
    <t>1992-05-01</t>
  </si>
  <si>
    <t>(2201002)空气调节电器</t>
  </si>
  <si>
    <t>太阳能</t>
  </si>
  <si>
    <t>张</t>
  </si>
  <si>
    <t>2010-07-22</t>
  </si>
  <si>
    <t>(2109900)其他机械设备</t>
  </si>
  <si>
    <t>2010-06-22</t>
  </si>
  <si>
    <t>吸污机</t>
  </si>
  <si>
    <t>2011-06-08</t>
  </si>
  <si>
    <t>(3260299)其他水质污染防治设备</t>
  </si>
  <si>
    <t>2010-06-09</t>
  </si>
  <si>
    <t>自动上水器</t>
  </si>
  <si>
    <t>2005-11-01</t>
  </si>
  <si>
    <t>(2101501)离心泵</t>
  </si>
  <si>
    <t>茶水炉</t>
  </si>
  <si>
    <t>2002-04-01</t>
  </si>
  <si>
    <t>(2100402)民用锅炉</t>
  </si>
  <si>
    <t>热水器</t>
  </si>
  <si>
    <t>2012-06-14</t>
  </si>
  <si>
    <t>(2201007)热水器</t>
  </si>
  <si>
    <t>电脑</t>
  </si>
  <si>
    <t>2008-12-01</t>
  </si>
  <si>
    <t>(2010104)台式机</t>
  </si>
  <si>
    <t>栏</t>
  </si>
  <si>
    <t>2006-06-01</t>
  </si>
  <si>
    <t>其他体育器材</t>
  </si>
  <si>
    <t>(3710200)径赛设备</t>
  </si>
  <si>
    <t>杠铃</t>
  </si>
  <si>
    <t>2005-02-01</t>
  </si>
  <si>
    <t>(3710500)举重设备</t>
  </si>
  <si>
    <t>足球门</t>
  </si>
  <si>
    <t>1995-09-01</t>
  </si>
  <si>
    <t>(3710301)足球设备</t>
  </si>
  <si>
    <t>篮球架</t>
  </si>
  <si>
    <t>2002-07-01</t>
  </si>
  <si>
    <t>(3710302)篮球设备</t>
  </si>
  <si>
    <t>乒乓球案</t>
  </si>
  <si>
    <t>2005-01-01</t>
  </si>
  <si>
    <t>(3710304)乒乓球设备</t>
  </si>
  <si>
    <t>海绵垫子</t>
  </si>
  <si>
    <t>2006-02-01</t>
  </si>
  <si>
    <t>(3710400)体操设备</t>
  </si>
  <si>
    <t>地毯</t>
  </si>
  <si>
    <t>2002-11-01</t>
  </si>
  <si>
    <t>双杠</t>
  </si>
  <si>
    <t>单杠</t>
  </si>
  <si>
    <t>食堂用大锅</t>
  </si>
  <si>
    <t>2006-07-01</t>
  </si>
  <si>
    <t>(3170406)蒸炒锅</t>
  </si>
  <si>
    <t>计时秒表</t>
  </si>
  <si>
    <t>个</t>
  </si>
  <si>
    <t>2005-07-01</t>
  </si>
  <si>
    <t>(3719000)体育运动辅助设备</t>
  </si>
  <si>
    <t>力量训练器</t>
  </si>
  <si>
    <t>套</t>
  </si>
  <si>
    <t>2015-10-29</t>
  </si>
  <si>
    <t>举重训练杠铃</t>
  </si>
  <si>
    <t>音感颈肩乐仪器</t>
  </si>
  <si>
    <t>2012-02-29</t>
  </si>
  <si>
    <t>按眼舒仪器</t>
  </si>
  <si>
    <t>2012-02-28</t>
  </si>
  <si>
    <t>大铁床</t>
  </si>
  <si>
    <t>(6010100)床类</t>
  </si>
  <si>
    <t>办公桌椅</t>
  </si>
  <si>
    <t>1996-01-01</t>
  </si>
  <si>
    <t>台、桌类</t>
  </si>
  <si>
    <t>(6010200)台、桌类</t>
  </si>
  <si>
    <t>会议桌</t>
  </si>
  <si>
    <t>2001-08-01</t>
  </si>
  <si>
    <t>2003-10-01</t>
  </si>
  <si>
    <t>课桌凳</t>
  </si>
  <si>
    <t>餐桌椅</t>
  </si>
  <si>
    <t>办公桌</t>
  </si>
  <si>
    <t>2000-04-01</t>
  </si>
  <si>
    <t>标枪</t>
  </si>
  <si>
    <t>(3710100)田赛设备</t>
  </si>
  <si>
    <t>计时架</t>
  </si>
  <si>
    <t>冰箱</t>
  </si>
  <si>
    <t>(2101903)冷藏箱柜</t>
  </si>
  <si>
    <t>摔跤垫子</t>
  </si>
  <si>
    <t>(3714100)摔跤、柔道设备</t>
  </si>
  <si>
    <t>铁饼</t>
  </si>
  <si>
    <t>铅球</t>
  </si>
  <si>
    <t>小录音机</t>
  </si>
  <si>
    <t>2003-05-01</t>
  </si>
  <si>
    <t>(3729900)其他娱乐设备</t>
  </si>
  <si>
    <t>2011-10-25</t>
  </si>
  <si>
    <t>合计</t>
  </si>
</sst>
</file>

<file path=xl/styles.xml><?xml version="1.0" encoding="utf-8"?>
<styleSheet xmlns="http://schemas.openxmlformats.org/spreadsheetml/2006/main">
  <numFmts count="4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??_-;_-@_-"/>
    <numFmt numFmtId="177" formatCode="_(&quot;$&quot;* #,##0_);_(&quot;$&quot;* \(#,##0\);_(&quot;$&quot;* &quot;-&quot;??_);_(@_)"/>
    <numFmt numFmtId="178" formatCode="_(* #,##0_);_(* \(#,##0\);_(* &quot;-&quot;_);_(@_)"/>
    <numFmt numFmtId="179" formatCode="_-#0&quot;.&quot;0000_-;\(#0&quot;.&quot;0000\);_-\ \ &quot;-&quot;_-;_-@_-"/>
    <numFmt numFmtId="180" formatCode="_(* #,##0.00_);_(* \(#,##0.00\);_(* &quot;-&quot;??_);_(@_)"/>
    <numFmt numFmtId="181" formatCode="mmm/yyyy;_-\ &quot;N/A&quot;_-;_-\ &quot;-&quot;_-"/>
    <numFmt numFmtId="182" formatCode="&quot;\&quot;#,##0;[Red]&quot;\&quot;&quot;\&quot;&quot;\&quot;&quot;\&quot;&quot;\&quot;&quot;\&quot;&quot;\&quot;\-#,##0"/>
    <numFmt numFmtId="183" formatCode="_(&quot;$&quot;* #,##0.00_);_(&quot;$&quot;* \(#,##0.00\);_(&quot;$&quot;* &quot;-&quot;??_);_(@_)"/>
    <numFmt numFmtId="184" formatCode="#,##0.00&quot;￥&quot;;\-#,##0.00&quot;￥&quot;"/>
    <numFmt numFmtId="185" formatCode="_-#0&quot;.&quot;0,_-;\(#0&quot;.&quot;0,\);_-\ \ &quot;-&quot;_-;_-@_-"/>
    <numFmt numFmtId="186" formatCode="_-#,###.00,_-;\(#,###.00,\);_-\ \ &quot;-&quot;_-;_-@_-"/>
    <numFmt numFmtId="187" formatCode="_-#,###,_-;\(#,###,\);_-\ \ &quot;-&quot;_-;_-@_-"/>
    <numFmt numFmtId="188" formatCode="_-#,##0_-;\(#,##0\);_-\ \ &quot;-&quot;_-;_-@_-"/>
    <numFmt numFmtId="189" formatCode="_-#,##0.00_-;\(#,##0.00\);_-\ \ &quot;-&quot;_-;_-@_-"/>
    <numFmt numFmtId="190" formatCode="_-* #,##0.00&quot;￥&quot;_-;\-* #,##0.00&quot;￥&quot;_-;_-* &quot;-&quot;??&quot;￥&quot;_-;_-@_-"/>
    <numFmt numFmtId="191" formatCode="mmm/dd/yyyy;_-\ &quot;N/A&quot;_-;_-\ &quot;-&quot;_-"/>
    <numFmt numFmtId="192" formatCode="_-#,##0%_-;\(#,##0%\);_-\ &quot;-&quot;_-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0.000%"/>
    <numFmt numFmtId="196" formatCode="#,##0.0"/>
    <numFmt numFmtId="197" formatCode="0.0%"/>
    <numFmt numFmtId="198" formatCode="_(&quot;$&quot;* #,##0_);_(&quot;$&quot;* \(#,##0\);_(&quot;$&quot;* &quot;-&quot;_);_(@_)"/>
    <numFmt numFmtId="199" formatCode="&quot;￥&quot;#,##0;\-&quot;￥&quot;#,##0"/>
    <numFmt numFmtId="200" formatCode="#,##0\ &quot; &quot;;\(#,##0\)\ ;&quot;—&quot;&quot; &quot;&quot; &quot;&quot; &quot;&quot; &quot;"/>
    <numFmt numFmtId="201" formatCode="_-* #,##0.00_-;\-* #,##0.00_-;_-* &quot;-&quot;??_-;_-@_-"/>
    <numFmt numFmtId="202" formatCode="_-* #,##0_-;\-* #,##0_-;_-* &quot;-&quot;_-;_-@_-"/>
    <numFmt numFmtId="203" formatCode="_-* #,##0&quot;￥&quot;_-;\-* #,##0&quot;￥&quot;_-;_-* &quot;-&quot;&quot;￥&quot;_-;_-@_-"/>
    <numFmt numFmtId="204" formatCode="&quot;$&quot;#,##0;\-&quot;$&quot;#,##0"/>
    <numFmt numFmtId="205" formatCode="mmm\ dd\,\ yy"/>
    <numFmt numFmtId="206" formatCode="mm/dd/yy_)"/>
    <numFmt numFmtId="207" formatCode="0.00_);[Red]\(0.00\)"/>
    <numFmt numFmtId="208" formatCode="0_ "/>
    <numFmt numFmtId="209" formatCode="#,##0.00_ "/>
    <numFmt numFmtId="210" formatCode="#,##0.00_);[Red]\(#,##0.00\)"/>
    <numFmt numFmtId="211" formatCode="#,##0_);[Red]\(#,##0\)"/>
  </numFmts>
  <fonts count="85">
    <font>
      <sz val="12"/>
      <name val="Times New Roman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Times New Roman"/>
      <charset val="0"/>
    </font>
    <font>
      <sz val="8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Times New Roman"/>
      <charset val="134"/>
    </font>
    <font>
      <b/>
      <sz val="10.5"/>
      <color theme="1"/>
      <name val="Times New Roman"/>
      <charset val="134"/>
    </font>
    <font>
      <sz val="11"/>
      <name val="Times New Roman"/>
      <charset val="0"/>
    </font>
    <font>
      <sz val="11"/>
      <name val="Courier New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6"/>
      <name val="Arial Narrow"/>
      <charset val="134"/>
    </font>
    <font>
      <b/>
      <i/>
      <sz val="11"/>
      <name val="宋体"/>
      <charset val="134"/>
    </font>
    <font>
      <sz val="12"/>
      <name val="Arial Narrow"/>
      <charset val="134"/>
    </font>
    <font>
      <sz val="10"/>
      <name val="Arial Narro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???"/>
      <charset val="134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Times New Roman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0.5"/>
      <color theme="1"/>
      <name val="仿宋_GB2312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7">
    <xf numFmtId="0" fontId="0" fillId="0" borderId="0"/>
    <xf numFmtId="42" fontId="3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9" fillId="0" borderId="0"/>
    <xf numFmtId="0" fontId="30" fillId="0" borderId="0">
      <alignment horizontal="center" wrapText="1"/>
      <protection locked="0"/>
    </xf>
    <xf numFmtId="178" fontId="0" fillId="0" borderId="0" applyFont="0" applyFill="0" applyBorder="0" applyAlignment="0" applyProtection="0"/>
    <xf numFmtId="0" fontId="0" fillId="0" borderId="0"/>
    <xf numFmtId="0" fontId="27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" fillId="7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 applyNumberFormat="0" applyAlignment="0">
      <alignment horizontal="left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/>
    <xf numFmtId="0" fontId="4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>
      <protection locked="0"/>
    </xf>
    <xf numFmtId="0" fontId="32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0"/>
    <xf numFmtId="0" fontId="32" fillId="10" borderId="0" applyNumberFormat="0" applyBorder="0" applyAlignment="0" applyProtection="0">
      <alignment vertical="center"/>
    </xf>
    <xf numFmtId="0" fontId="45" fillId="11" borderId="13" applyNumberFormat="0" applyAlignment="0" applyProtection="0">
      <alignment vertical="center"/>
    </xf>
    <xf numFmtId="177" fontId="0" fillId="0" borderId="0" applyFont="0" applyFill="0" applyBorder="0" applyAlignment="0" applyProtection="0"/>
    <xf numFmtId="49" fontId="46" fillId="0" borderId="0" applyProtection="0">
      <alignment horizontal="left"/>
    </xf>
    <xf numFmtId="0" fontId="42" fillId="0" borderId="0">
      <protection locked="0"/>
    </xf>
    <xf numFmtId="0" fontId="47" fillId="11" borderId="9" applyNumberFormat="0" applyAlignment="0" applyProtection="0">
      <alignment vertical="center"/>
    </xf>
    <xf numFmtId="0" fontId="48" fillId="12" borderId="1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2" fillId="0" borderId="0">
      <protection locked="0"/>
    </xf>
    <xf numFmtId="0" fontId="32" fillId="1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horizontal="left"/>
    </xf>
    <xf numFmtId="0" fontId="32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/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2" fillId="0" borderId="0">
      <protection locked="0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2" fillId="0" borderId="0"/>
    <xf numFmtId="0" fontId="0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86" fontId="46" fillId="0" borderId="0" applyFill="0" applyBorder="0" applyProtection="0">
      <alignment horizontal="right"/>
    </xf>
    <xf numFmtId="0" fontId="42" fillId="0" borderId="0">
      <protection locked="0"/>
    </xf>
    <xf numFmtId="0" fontId="4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54" fillId="33" borderId="1"/>
    <xf numFmtId="0" fontId="42" fillId="0" borderId="0"/>
    <xf numFmtId="0" fontId="42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36" fillId="0" borderId="0"/>
    <xf numFmtId="0" fontId="42" fillId="0" borderId="0">
      <protection locked="0"/>
    </xf>
    <xf numFmtId="188" fontId="46" fillId="0" borderId="0" applyFill="0" applyBorder="0" applyProtection="0">
      <alignment horizontal="right"/>
    </xf>
    <xf numFmtId="189" fontId="46" fillId="0" borderId="0" applyFill="0" applyBorder="0" applyProtection="0">
      <alignment horizontal="right"/>
    </xf>
    <xf numFmtId="191" fontId="55" fillId="0" borderId="0" applyFill="0" applyBorder="0" applyProtection="0">
      <alignment horizontal="center"/>
    </xf>
    <xf numFmtId="181" fontId="55" fillId="0" borderId="0" applyFill="0" applyBorder="0" applyProtection="0">
      <alignment horizontal="center"/>
    </xf>
    <xf numFmtId="187" fontId="46" fillId="0" borderId="0" applyFill="0" applyBorder="0" applyProtection="0">
      <alignment horizontal="right"/>
    </xf>
    <xf numFmtId="14" fontId="30" fillId="0" borderId="0">
      <alignment horizontal="center" wrapText="1"/>
      <protection locked="0"/>
    </xf>
    <xf numFmtId="0" fontId="56" fillId="0" borderId="0"/>
    <xf numFmtId="192" fontId="57" fillId="0" borderId="0" applyFill="0" applyBorder="0" applyProtection="0">
      <alignment horizontal="right"/>
    </xf>
    <xf numFmtId="185" fontId="46" fillId="0" borderId="0" applyFill="0" applyBorder="0" applyProtection="0">
      <alignment horizontal="right"/>
    </xf>
    <xf numFmtId="179" fontId="46" fillId="0" borderId="0" applyFill="0" applyBorder="0" applyProtection="0">
      <alignment horizontal="right"/>
    </xf>
    <xf numFmtId="176" fontId="0" fillId="0" borderId="0" applyFill="0" applyBorder="0" applyAlignment="0"/>
    <xf numFmtId="0" fontId="58" fillId="0" borderId="0"/>
    <xf numFmtId="182" fontId="42" fillId="0" borderId="0"/>
    <xf numFmtId="0" fontId="59" fillId="0" borderId="0" applyNumberFormat="0" applyFill="0" applyBorder="0" applyAlignment="0" applyProtection="0"/>
    <xf numFmtId="194" fontId="0" fillId="0" borderId="0" applyFont="0" applyFill="0" applyBorder="0" applyAlignment="0" applyProtection="0"/>
    <xf numFmtId="0" fontId="60" fillId="0" borderId="0" applyFill="0" applyBorder="0">
      <alignment horizontal="right"/>
    </xf>
    <xf numFmtId="0" fontId="0" fillId="0" borderId="0" applyFill="0" applyBorder="0">
      <alignment horizontal="right"/>
    </xf>
    <xf numFmtId="0" fontId="61" fillId="0" borderId="17"/>
    <xf numFmtId="0" fontId="62" fillId="0" borderId="18">
      <alignment horizontal="center"/>
    </xf>
    <xf numFmtId="0" fontId="54" fillId="34" borderId="0" applyNumberFormat="0" applyBorder="0" applyAlignment="0" applyProtection="0"/>
    <xf numFmtId="182" fontId="42" fillId="0" borderId="0"/>
    <xf numFmtId="0" fontId="30" fillId="0" borderId="0"/>
    <xf numFmtId="182" fontId="42" fillId="0" borderId="0"/>
    <xf numFmtId="195" fontId="0" fillId="0" borderId="0" applyFont="0" applyFill="0" applyBorder="0" applyAlignment="0" applyProtection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6" fontId="46" fillId="0" borderId="0"/>
    <xf numFmtId="0" fontId="63" fillId="0" borderId="0" applyNumberFormat="0" applyAlignment="0">
      <alignment horizontal="left"/>
    </xf>
    <xf numFmtId="0" fontId="64" fillId="0" borderId="0" applyNumberFormat="0" applyAlignment="0"/>
    <xf numFmtId="198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5" fontId="65" fillId="0" borderId="0"/>
    <xf numFmtId="193" fontId="0" fillId="0" borderId="0" applyFont="0" applyFill="0" applyBorder="0" applyAlignment="0" applyProtection="0"/>
    <xf numFmtId="0" fontId="42" fillId="0" borderId="0">
      <protection locked="0"/>
    </xf>
    <xf numFmtId="200" fontId="66" fillId="0" borderId="0">
      <alignment horizontal="right"/>
    </xf>
    <xf numFmtId="0" fontId="42" fillId="0" borderId="0"/>
    <xf numFmtId="0" fontId="67" fillId="0" borderId="0">
      <alignment horizontal="left"/>
    </xf>
    <xf numFmtId="201" fontId="0" fillId="0" borderId="0" applyFont="0" applyFill="0" applyBorder="0" applyAlignment="0" applyProtection="0"/>
    <xf numFmtId="0" fontId="68" fillId="0" borderId="19" applyNumberFormat="0" applyAlignment="0" applyProtection="0">
      <alignment horizontal="left" vertical="center"/>
    </xf>
    <xf numFmtId="0" fontId="68" fillId="0" borderId="20">
      <alignment horizontal="left" vertical="center"/>
    </xf>
    <xf numFmtId="0" fontId="54" fillId="35" borderId="1" applyNumberFormat="0" applyBorder="0" applyAlignment="0" applyProtection="0"/>
    <xf numFmtId="184" fontId="36" fillId="36" borderId="0"/>
    <xf numFmtId="0" fontId="0" fillId="37" borderId="0" applyNumberFormat="0" applyFont="0" applyBorder="0" applyAlignment="0" applyProtection="0">
      <alignment horizontal="right"/>
    </xf>
    <xf numFmtId="0" fontId="36" fillId="0" borderId="0">
      <alignment vertical="center"/>
    </xf>
    <xf numFmtId="0" fontId="36" fillId="0" borderId="0">
      <alignment vertical="center"/>
    </xf>
    <xf numFmtId="38" fontId="69" fillId="0" borderId="0"/>
    <xf numFmtId="38" fontId="70" fillId="0" borderId="0"/>
    <xf numFmtId="38" fontId="71" fillId="0" borderId="0"/>
    <xf numFmtId="38" fontId="60" fillId="0" borderId="0"/>
    <xf numFmtId="0" fontId="66" fillId="0" borderId="0"/>
    <xf numFmtId="0" fontId="66" fillId="0" borderId="0"/>
    <xf numFmtId="0" fontId="0" fillId="0" borderId="0" applyFont="0" applyFill="0">
      <alignment horizontal="fill"/>
    </xf>
    <xf numFmtId="0" fontId="36" fillId="0" borderId="0"/>
    <xf numFmtId="184" fontId="36" fillId="38" borderId="0"/>
    <xf numFmtId="0" fontId="36" fillId="0" borderId="0">
      <alignment vertical="center"/>
    </xf>
    <xf numFmtId="190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46" fillId="0" borderId="0"/>
    <xf numFmtId="37" fontId="72" fillId="0" borderId="0"/>
    <xf numFmtId="199" fontId="36" fillId="0" borderId="0"/>
    <xf numFmtId="4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4" fillId="34" borderId="1"/>
    <xf numFmtId="0" fontId="73" fillId="0" borderId="0" applyNumberFormat="0" applyFill="0" applyBorder="0" applyAlignment="0" applyProtection="0"/>
    <xf numFmtId="0" fontId="36" fillId="0" borderId="0"/>
    <xf numFmtId="204" fontId="74" fillId="0" borderId="0"/>
    <xf numFmtId="0" fontId="36" fillId="0" borderId="0" applyNumberFormat="0" applyFill="0" applyBorder="0" applyAlignment="0" applyProtection="0">
      <alignment horizontal="left"/>
    </xf>
    <xf numFmtId="0" fontId="59" fillId="0" borderId="0" applyNumberFormat="0" applyFill="0" applyBorder="0" applyAlignment="0" applyProtection="0"/>
    <xf numFmtId="0" fontId="75" fillId="39" borderId="0" applyNumberFormat="0"/>
    <xf numFmtId="0" fontId="76" fillId="0" borderId="1">
      <alignment horizontal="center"/>
    </xf>
    <xf numFmtId="0" fontId="76" fillId="0" borderId="0">
      <alignment horizontal="center" vertical="center"/>
    </xf>
    <xf numFmtId="0" fontId="77" fillId="0" borderId="0" applyNumberFormat="0" applyFill="0">
      <alignment horizontal="left" vertical="center"/>
    </xf>
    <xf numFmtId="0" fontId="61" fillId="0" borderId="0"/>
    <xf numFmtId="40" fontId="78" fillId="0" borderId="0" applyBorder="0">
      <alignment horizontal="right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6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6" fillId="0" borderId="0"/>
    <xf numFmtId="205" fontId="0" fillId="0" borderId="0" applyFont="0" applyFill="0" applyBorder="0" applyAlignment="0" applyProtection="0"/>
    <xf numFmtId="0" fontId="36" fillId="0" borderId="0"/>
    <xf numFmtId="0" fontId="59" fillId="0" borderId="0" applyNumberFormat="0" applyFill="0" applyBorder="0" applyAlignment="0" applyProtection="0"/>
    <xf numFmtId="0" fontId="20" fillId="0" borderId="0" applyFill="0" applyBorder="0" applyAlignment="0"/>
    <xf numFmtId="0" fontId="80" fillId="0" borderId="0" applyNumberFormat="0" applyFill="0" applyBorder="0" applyAlignment="0" applyProtection="0">
      <alignment vertical="top"/>
      <protection locked="0"/>
    </xf>
    <xf numFmtId="206" fontId="0" fillId="0" borderId="0" applyFont="0" applyFill="0" applyBorder="0" applyAlignment="0" applyProtection="0"/>
    <xf numFmtId="0" fontId="46" fillId="0" borderId="0"/>
    <xf numFmtId="202" fontId="0" fillId="0" borderId="0" applyFont="0" applyFill="0" applyBorder="0" applyAlignment="0" applyProtection="0"/>
    <xf numFmtId="0" fontId="42" fillId="0" borderId="1" applyNumberFormat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1" fillId="0" borderId="0"/>
    <xf numFmtId="0" fontId="20" fillId="0" borderId="0"/>
    <xf numFmtId="0" fontId="36" fillId="0" borderId="0"/>
    <xf numFmtId="0" fontId="82" fillId="0" borderId="0"/>
    <xf numFmtId="0" fontId="83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208" fontId="7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4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208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0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208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209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208" fontId="12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" fontId="14" fillId="0" borderId="1" xfId="214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207" fontId="17" fillId="0" borderId="0" xfId="196" applyNumberFormat="1" applyFont="1" applyFill="1"/>
    <xf numFmtId="207" fontId="18" fillId="0" borderId="0" xfId="198" applyNumberFormat="1" applyFont="1" applyFill="1"/>
    <xf numFmtId="207" fontId="19" fillId="0" borderId="0" xfId="196" applyNumberFormat="1" applyFont="1" applyFill="1" applyAlignment="1">
      <alignment horizontal="center"/>
    </xf>
    <xf numFmtId="207" fontId="20" fillId="0" borderId="0" xfId="196" applyNumberFormat="1" applyFont="1" applyFill="1"/>
    <xf numFmtId="207" fontId="20" fillId="0" borderId="0" xfId="198" applyNumberFormat="1" applyFont="1" applyFill="1"/>
    <xf numFmtId="207" fontId="19" fillId="0" borderId="0" xfId="198" applyNumberFormat="1" applyFont="1" applyFill="1" applyAlignment="1">
      <alignment horizontal="center"/>
    </xf>
    <xf numFmtId="207" fontId="20" fillId="0" borderId="0" xfId="198" applyNumberFormat="1" applyFont="1" applyFill="1" applyAlignment="1">
      <alignment horizontal="center"/>
    </xf>
    <xf numFmtId="207" fontId="19" fillId="0" borderId="0" xfId="198" applyNumberFormat="1" applyFont="1" applyFill="1"/>
    <xf numFmtId="207" fontId="18" fillId="0" borderId="0" xfId="198" applyNumberFormat="1" applyFont="1" applyFill="1" applyAlignment="1">
      <alignment vertical="center"/>
    </xf>
    <xf numFmtId="10" fontId="18" fillId="0" borderId="0" xfId="14" applyNumberFormat="1" applyFont="1" applyFill="1" applyAlignment="1">
      <alignment horizontal="center"/>
    </xf>
    <xf numFmtId="207" fontId="21" fillId="0" borderId="0" xfId="196" applyNumberFormat="1" applyFont="1" applyFill="1" applyAlignment="1">
      <alignment horizontal="center"/>
    </xf>
    <xf numFmtId="0" fontId="18" fillId="0" borderId="0" xfId="198" applyFont="1" applyFill="1" applyAlignment="1">
      <alignment horizontal="centerContinuous"/>
    </xf>
    <xf numFmtId="207" fontId="18" fillId="0" borderId="0" xfId="198" applyNumberFormat="1" applyFont="1" applyFill="1" applyAlignment="1">
      <alignment horizontal="centerContinuous"/>
    </xf>
    <xf numFmtId="207" fontId="17" fillId="0" borderId="0" xfId="196" applyNumberFormat="1" applyFont="1" applyFill="1" applyAlignment="1">
      <alignment horizontal="centerContinuous"/>
    </xf>
    <xf numFmtId="10" fontId="17" fillId="0" borderId="0" xfId="14" applyNumberFormat="1" applyFont="1" applyFill="1" applyAlignment="1">
      <alignment horizontal="centerContinuous"/>
    </xf>
    <xf numFmtId="207" fontId="18" fillId="0" borderId="0" xfId="198" applyNumberFormat="1" applyFont="1" applyFill="1" applyAlignment="1">
      <alignment horizontal="center"/>
    </xf>
    <xf numFmtId="0" fontId="18" fillId="0" borderId="0" xfId="198" applyFont="1" applyFill="1"/>
    <xf numFmtId="10" fontId="18" fillId="0" borderId="0" xfId="14" applyNumberFormat="1" applyFont="1" applyFill="1" applyAlignment="1">
      <alignment horizontal="right"/>
    </xf>
    <xf numFmtId="207" fontId="19" fillId="0" borderId="1" xfId="196" applyNumberFormat="1" applyFont="1" applyFill="1" applyBorder="1" applyAlignment="1">
      <alignment horizontal="center"/>
    </xf>
    <xf numFmtId="210" fontId="19" fillId="0" borderId="1" xfId="196" applyNumberFormat="1" applyFont="1" applyFill="1" applyBorder="1" applyAlignment="1">
      <alignment horizontal="center"/>
    </xf>
    <xf numFmtId="10" fontId="19" fillId="0" borderId="1" xfId="14" applyNumberFormat="1" applyFont="1" applyFill="1" applyBorder="1" applyAlignment="1">
      <alignment horizontal="center"/>
    </xf>
    <xf numFmtId="207" fontId="19" fillId="0" borderId="1" xfId="196" applyNumberFormat="1" applyFont="1" applyFill="1" applyBorder="1" applyAlignment="1">
      <alignment horizontal="left"/>
    </xf>
    <xf numFmtId="210" fontId="19" fillId="0" borderId="1" xfId="196" applyNumberFormat="1" applyFont="1" applyFill="1" applyBorder="1" applyAlignment="1">
      <alignment vertical="center"/>
    </xf>
    <xf numFmtId="10" fontId="19" fillId="0" borderId="1" xfId="14" applyNumberFormat="1" applyFont="1" applyFill="1" applyBorder="1" applyAlignment="1">
      <alignment vertical="center"/>
    </xf>
    <xf numFmtId="207" fontId="20" fillId="0" borderId="1" xfId="190" applyNumberFormat="1" applyFont="1" applyFill="1" applyBorder="1" applyAlignment="1" applyProtection="1"/>
    <xf numFmtId="210" fontId="20" fillId="0" borderId="1" xfId="190" applyNumberFormat="1" applyFont="1" applyFill="1" applyBorder="1" applyAlignment="1" applyProtection="1">
      <alignment vertical="center"/>
    </xf>
    <xf numFmtId="207" fontId="20" fillId="0" borderId="1" xfId="196" applyNumberFormat="1" applyFont="1" applyFill="1" applyBorder="1" applyAlignment="1"/>
    <xf numFmtId="210" fontId="20" fillId="0" borderId="1" xfId="196" applyNumberFormat="1" applyFont="1" applyFill="1" applyBorder="1" applyAlignment="1">
      <alignment vertical="center"/>
    </xf>
    <xf numFmtId="207" fontId="20" fillId="0" borderId="1" xfId="196" applyNumberFormat="1" applyFont="1" applyFill="1" applyBorder="1" applyAlignment="1">
      <alignment horizontal="left"/>
    </xf>
    <xf numFmtId="4" fontId="20" fillId="0" borderId="1" xfId="196" applyNumberFormat="1" applyFont="1" applyFill="1" applyBorder="1" applyAlignment="1">
      <alignment vertical="center"/>
    </xf>
    <xf numFmtId="4" fontId="20" fillId="0" borderId="1" xfId="198" applyNumberFormat="1" applyFont="1" applyFill="1" applyBorder="1" applyAlignment="1">
      <alignment vertical="center"/>
    </xf>
    <xf numFmtId="10" fontId="20" fillId="0" borderId="1" xfId="14" applyNumberFormat="1" applyFont="1" applyFill="1" applyBorder="1" applyAlignment="1">
      <alignment vertical="center"/>
    </xf>
    <xf numFmtId="207" fontId="20" fillId="0" borderId="1" xfId="198" applyNumberFormat="1" applyFont="1" applyFill="1" applyBorder="1" applyAlignment="1"/>
    <xf numFmtId="0" fontId="22" fillId="0" borderId="0" xfId="0" applyFont="1" applyAlignment="1">
      <alignment horizontal="justify" indent="2"/>
    </xf>
    <xf numFmtId="207" fontId="19" fillId="0" borderId="1" xfId="198" applyNumberFormat="1" applyFont="1" applyFill="1" applyBorder="1" applyAlignment="1">
      <alignment horizontal="left"/>
    </xf>
    <xf numFmtId="207" fontId="20" fillId="0" borderId="1" xfId="198" applyNumberFormat="1" applyFont="1" applyFill="1" applyBorder="1" applyAlignment="1">
      <alignment horizontal="left"/>
    </xf>
    <xf numFmtId="4" fontId="19" fillId="0" borderId="1" xfId="198" applyNumberFormat="1" applyFont="1" applyFill="1" applyBorder="1" applyAlignment="1">
      <alignment vertical="center"/>
    </xf>
    <xf numFmtId="207" fontId="18" fillId="0" borderId="0" xfId="198" applyNumberFormat="1" applyFont="1" applyFill="1" applyAlignment="1">
      <alignment horizontal="right" vertical="center"/>
    </xf>
    <xf numFmtId="10" fontId="18" fillId="0" borderId="0" xfId="14" applyNumberFormat="1" applyFont="1" applyFill="1" applyAlignment="1">
      <alignment horizontal="right" vertical="center"/>
    </xf>
    <xf numFmtId="0" fontId="23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209" fontId="25" fillId="0" borderId="0" xfId="0" applyNumberFormat="1" applyFont="1"/>
    <xf numFmtId="10" fontId="25" fillId="0" borderId="0" xfId="14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209" fontId="18" fillId="0" borderId="0" xfId="0" applyNumberFormat="1" applyFont="1" applyAlignment="1">
      <alignment horizontal="centerContinuous"/>
    </xf>
    <xf numFmtId="10" fontId="18" fillId="0" borderId="0" xfId="14" applyNumberFormat="1" applyFont="1" applyAlignment="1">
      <alignment horizontal="centerContinuous"/>
    </xf>
    <xf numFmtId="0" fontId="18" fillId="0" borderId="3" xfId="198" applyFont="1" applyBorder="1" applyAlignment="1">
      <alignment horizontal="left"/>
    </xf>
    <xf numFmtId="0" fontId="18" fillId="0" borderId="0" xfId="0" applyFont="1" applyAlignment="1">
      <alignment horizontal="center"/>
    </xf>
    <xf numFmtId="209" fontId="18" fillId="0" borderId="0" xfId="0" applyNumberFormat="1" applyFont="1" applyAlignment="1">
      <alignment horizontal="center"/>
    </xf>
    <xf numFmtId="10" fontId="18" fillId="0" borderId="0" xfId="14" applyNumberFormat="1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209" fontId="17" fillId="0" borderId="1" xfId="0" applyNumberFormat="1" applyFont="1" applyBorder="1" applyAlignment="1">
      <alignment horizontal="center" vertical="center"/>
    </xf>
    <xf numFmtId="10" fontId="17" fillId="0" borderId="1" xfId="14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10" fontId="17" fillId="0" borderId="1" xfId="0" applyNumberFormat="1" applyFont="1" applyBorder="1" applyAlignment="1">
      <alignment horizontal="center" vertical="center"/>
    </xf>
    <xf numFmtId="0" fontId="18" fillId="0" borderId="8" xfId="0" applyFont="1" applyFill="1" applyBorder="1" applyAlignment="1">
      <alignment horizontal="left"/>
    </xf>
    <xf numFmtId="211" fontId="18" fillId="0" borderId="1" xfId="0" applyNumberFormat="1" applyFont="1" applyFill="1" applyBorder="1" applyAlignment="1">
      <alignment horizontal="center"/>
    </xf>
    <xf numFmtId="210" fontId="18" fillId="0" borderId="1" xfId="0" applyNumberFormat="1" applyFont="1" applyFill="1" applyBorder="1" applyAlignment="1">
      <alignment vertical="center"/>
    </xf>
    <xf numFmtId="209" fontId="18" fillId="0" borderId="1" xfId="0" applyNumberFormat="1" applyFont="1" applyFill="1" applyBorder="1" applyAlignment="1">
      <alignment vertical="center"/>
    </xf>
    <xf numFmtId="10" fontId="18" fillId="0" borderId="1" xfId="14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/>
    </xf>
    <xf numFmtId="211" fontId="18" fillId="0" borderId="1" xfId="0" applyNumberFormat="1" applyFont="1" applyBorder="1" applyAlignment="1">
      <alignment horizontal="center"/>
    </xf>
    <xf numFmtId="210" fontId="18" fillId="0" borderId="1" xfId="0" applyNumberFormat="1" applyFont="1" applyBorder="1" applyAlignment="1">
      <alignment vertical="center"/>
    </xf>
    <xf numFmtId="209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7" fontId="18" fillId="0" borderId="0" xfId="198" applyNumberFormat="1" applyFont="1"/>
    <xf numFmtId="210" fontId="18" fillId="0" borderId="0" xfId="198" applyNumberFormat="1" applyFont="1" applyAlignment="1"/>
    <xf numFmtId="210" fontId="18" fillId="0" borderId="0" xfId="0" applyNumberFormat="1" applyFont="1" applyAlignment="1"/>
    <xf numFmtId="10" fontId="18" fillId="0" borderId="0" xfId="14" applyNumberFormat="1" applyFont="1" applyBorder="1" applyAlignment="1">
      <alignment horizontal="right"/>
    </xf>
    <xf numFmtId="210" fontId="25" fillId="0" borderId="0" xfId="0" applyNumberFormat="1" applyFont="1"/>
    <xf numFmtId="209" fontId="26" fillId="0" borderId="0" xfId="0" applyNumberFormat="1" applyFont="1" applyBorder="1" applyAlignment="1">
      <alignment vertical="center"/>
    </xf>
    <xf numFmtId="180" fontId="25" fillId="0" borderId="0" xfId="11" applyFont="1"/>
    <xf numFmtId="43" fontId="25" fillId="0" borderId="0" xfId="0" applyNumberFormat="1" applyFont="1"/>
  </cellXfs>
  <cellStyles count="21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ny_Arkusz1" xfId="5"/>
    <cellStyle name="args.style" xfId="6"/>
    <cellStyle name="千位分隔[0]" xfId="7" builtinId="6"/>
    <cellStyle name="_CBRE明细表_5.9评估明细表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警告文本" xfId="18" builtinId="11"/>
    <cellStyle name="常规 195" xfId="19"/>
    <cellStyle name="60% - 强调文字颜色 2" xfId="20" builtinId="36"/>
    <cellStyle name="Entered" xfId="21"/>
    <cellStyle name="标题 4" xfId="22" builtinId="19"/>
    <cellStyle name="_ET_STYLE_NoName_00_" xfId="23"/>
    <cellStyle name="标题" xfId="24" builtinId="15"/>
    <cellStyle name="解释性文本" xfId="25" builtinId="53"/>
    <cellStyle name="标题 1" xfId="26" builtinId="16"/>
    <cellStyle name="一般_NEGS" xfId="27"/>
    <cellStyle name="标题 2" xfId="28" builtinId="17"/>
    <cellStyle name="常规 194" xfId="29"/>
    <cellStyle name="常规 189" xfId="30"/>
    <cellStyle name="_long term loan - others 300504_(中企华)审计评估联合申报明细表.V1" xfId="31"/>
    <cellStyle name="60% - 强调文字颜色 1" xfId="32" builtinId="32"/>
    <cellStyle name="标题 3" xfId="33" builtinId="18"/>
    <cellStyle name="??_0N-HANDLING " xfId="34"/>
    <cellStyle name="60% - 强调文字颜色 4" xfId="35" builtinId="44"/>
    <cellStyle name="输出" xfId="36" builtinId="21"/>
    <cellStyle name="霓付 [0]_97MBO" xfId="37"/>
    <cellStyle name="@_text" xfId="38"/>
    <cellStyle name="_KPMG original version_(中企华)审计评估联合申报明细表.V1" xfId="39"/>
    <cellStyle name="计算" xfId="40" builtinId="22"/>
    <cellStyle name="检查单元格" xfId="41" builtinId="23"/>
    <cellStyle name="20% - 强调文字颜色 6" xfId="42" builtinId="50"/>
    <cellStyle name="_long term loan - others 300504" xfId="43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_Part III.200406.Loan and Liabilities details.(Site Name)_Shenhua PBC package 050530" xfId="56"/>
    <cellStyle name="PSChar" xfId="5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_ET_STYLE_NoName_00__5.9评估明细表" xfId="63"/>
    <cellStyle name="60% - 强调文字颜色 5" xfId="64" builtinId="48"/>
    <cellStyle name="强调文字颜色 6" xfId="65" builtinId="49"/>
    <cellStyle name="千位_ 应交税金审定表" xfId="66"/>
    <cellStyle name="40% - 强调文字颜色 6" xfId="67" builtinId="51"/>
    <cellStyle name="60% - 强调文字颜色 6" xfId="68" builtinId="52"/>
    <cellStyle name="_KPMG original version_附件1：审计评估联合申报明细表" xfId="69"/>
    <cellStyle name="??" xfId="70"/>
    <cellStyle name="?? [0]" xfId="71"/>
    <cellStyle name="@ET_Style?CF_Style_1" xfId="72"/>
    <cellStyle name="_文函专递0211-施工企业调查表（附件）" xfId="73"/>
    <cellStyle name="_CBRE明细表" xfId="74"/>
    <cellStyle name="_(中企华)审计评估联合申报明细表.V1" xfId="75"/>
    <cellStyle name="_KPMG original version" xfId="76"/>
    <cellStyle name="_long term loan - others 300504_KPMG original version" xfId="77"/>
    <cellStyle name="_long term loan - others 300504_KPMG original version_(中企华)审计评估联合申报明细表.V1" xfId="78"/>
    <cellStyle name="_long term loan - others 300504_KPMG original version_附件1：审计评估联合申报明细表" xfId="79"/>
    <cellStyle name="_long term loan - others 300504_Shenhua PBC package 050530" xfId="80"/>
    <cellStyle name="_long term loan - others 300504_Shenhua PBC package 050530_(中企华)审计评估联合申报明细表.V1" xfId="81"/>
    <cellStyle name="_long term loan - others 300504_Shenhua PBC package 050530_附件1：审计评估联合申报明细表" xfId="82"/>
    <cellStyle name="{Thousand}" xfId="83"/>
    <cellStyle name="_long term loan - others 300504_附件1：审计评估联合申报明细表" xfId="84"/>
    <cellStyle name="_long term loan - others 300504_审计调查表.V3" xfId="85"/>
    <cellStyle name="_Part III.200406.Loan and Liabilities details.(Site Name)" xfId="86"/>
    <cellStyle name="_Part III.200406.Loan and Liabilities details.(Site Name)_(中企华)审计评估联合申报明细表.V1" xfId="87"/>
    <cellStyle name="_Part III.200406.Loan and Liabilities details.(Site Name)_KPMG original version" xfId="88"/>
    <cellStyle name="_Part III.200406.Loan and Liabilities details.(Site Name)_KPMG original version_(中企华)审计评估联合申报明细表.V1" xfId="89"/>
    <cellStyle name="_Part III.200406.Loan and Liabilities details.(Site Name)_KPMG original version_附件1：审计评估联合申报明细表" xfId="90"/>
    <cellStyle name="0,0_x000d_&#10;NA_x000d_&#10;" xfId="91"/>
    <cellStyle name="_Part III.200406.Loan and Liabilities details.(Site Name)_Shenhua PBC package 050530_(中企华)审计评估联合申报明细表.V1" xfId="92"/>
    <cellStyle name="_Part III.200406.Loan and Liabilities details.(Site Name)_Shenhua PBC package 050530_附件1：审计评估联合申报明细表" xfId="93"/>
    <cellStyle name="entry box" xfId="94"/>
    <cellStyle name="_Part III.200406.Loan and Liabilities details.(Site Name)_附件1：审计评估联合申报明细表" xfId="95"/>
    <cellStyle name="_Part III.200406.Loan and Liabilities details.(Site Name)_审计调查表.V3" xfId="96"/>
    <cellStyle name="_Shenhua PBC package 050530" xfId="97"/>
    <cellStyle name="_Shenhua PBC package 050530_(中企华)审计评估联合申报明细表.V1" xfId="98"/>
    <cellStyle name="_Shenhua PBC package 050530_附件1：审计评估联合申报明细表" xfId="99"/>
    <cellStyle name="_房屋建筑评估申报表" xfId="100"/>
    <cellStyle name="_附件1：审计评估联合申报明细表" xfId="101"/>
    <cellStyle name="常规_土地" xfId="102"/>
    <cellStyle name="_审计调查表.V3" xfId="103"/>
    <cellStyle name="{Comma [0]}" xfId="104"/>
    <cellStyle name="{Comma}" xfId="105"/>
    <cellStyle name="{Date}" xfId="106"/>
    <cellStyle name="{Month}" xfId="107"/>
    <cellStyle name="{Thousand [0]}" xfId="108"/>
    <cellStyle name="per.style" xfId="109"/>
    <cellStyle name="钎霖_laroux" xfId="110"/>
    <cellStyle name="{Percent}" xfId="111"/>
    <cellStyle name="{Z'0000(1 dec)}" xfId="112"/>
    <cellStyle name="{Z'0000(4 dec)}" xfId="113"/>
    <cellStyle name="Calc Currency (0)" xfId="114"/>
    <cellStyle name="category" xfId="115"/>
    <cellStyle name="Comma  - Style3" xfId="116"/>
    <cellStyle name="ColLevel_0" xfId="117"/>
    <cellStyle name="烹拳 [0]_97MBO" xfId="118"/>
    <cellStyle name="Column Headings" xfId="119"/>
    <cellStyle name="Column$Headings" xfId="120"/>
    <cellStyle name="Model" xfId="121"/>
    <cellStyle name="Column_Title" xfId="122"/>
    <cellStyle name="Grey" xfId="123"/>
    <cellStyle name="Comma  - Style1" xfId="124"/>
    <cellStyle name="Normal_#10-Headcount" xfId="125"/>
    <cellStyle name="Comma  - Style2" xfId="126"/>
    <cellStyle name="Milliers_!!!GO" xfId="127"/>
    <cellStyle name="Comma  - Style4" xfId="128"/>
    <cellStyle name="Comma  - Style5" xfId="129"/>
    <cellStyle name="Comma  - Style6" xfId="130"/>
    <cellStyle name="Comma  - Style7" xfId="131"/>
    <cellStyle name="Comma  - Style8" xfId="132"/>
    <cellStyle name="Comma [0]_laroux" xfId="133"/>
    <cellStyle name="Comma_02(2003.12.31 PBC package.040304)" xfId="134"/>
    <cellStyle name="comma-d" xfId="135"/>
    <cellStyle name="Copied" xfId="136"/>
    <cellStyle name="COST1" xfId="137"/>
    <cellStyle name="Currency [0]_353HHC" xfId="138"/>
    <cellStyle name="Monétaire_!!!GO" xfId="139"/>
    <cellStyle name="Currency_353HHC" xfId="140"/>
    <cellStyle name="Date" xfId="141"/>
    <cellStyle name="Euro" xfId="142"/>
    <cellStyle name="e鯪9Y_x000b_" xfId="143"/>
    <cellStyle name="Format Number Column" xfId="144"/>
    <cellStyle name="gcd" xfId="145"/>
    <cellStyle name="HEADER" xfId="146"/>
    <cellStyle name="千分位_ 白土" xfId="147"/>
    <cellStyle name="Header1" xfId="148"/>
    <cellStyle name="Header2" xfId="149"/>
    <cellStyle name="Input [yellow]" xfId="150"/>
    <cellStyle name="Input Cells" xfId="151"/>
    <cellStyle name="InputArea" xfId="152"/>
    <cellStyle name="常规 188" xfId="153"/>
    <cellStyle name="常规 193" xfId="154"/>
    <cellStyle name="KPMG Heading 1" xfId="155"/>
    <cellStyle name="KPMG Heading 2" xfId="156"/>
    <cellStyle name="KPMG Heading 3" xfId="157"/>
    <cellStyle name="KPMG Heading 4" xfId="158"/>
    <cellStyle name="KPMG Normal" xfId="159"/>
    <cellStyle name="KPMG Normal Text" xfId="160"/>
    <cellStyle name="Lines Fill" xfId="161"/>
    <cellStyle name="常规 2" xfId="162"/>
    <cellStyle name="Linked Cells" xfId="163"/>
    <cellStyle name="常规 190" xfId="164"/>
    <cellStyle name="Milliers [0]_!!!GO" xfId="165"/>
    <cellStyle name="Monétaire [0]_!!!GO" xfId="166"/>
    <cellStyle name="New Times Roman" xfId="167"/>
    <cellStyle name="no dec" xfId="168"/>
    <cellStyle name="Normal - Style1" xfId="169"/>
    <cellStyle name="Œ…‹æØ‚è [0.00]_Region Orders (2)" xfId="170"/>
    <cellStyle name="Percent [2]" xfId="171"/>
    <cellStyle name="Percent_PICC package Sept2002 (V120021005)1" xfId="172"/>
    <cellStyle name="Prefilled" xfId="173"/>
    <cellStyle name="分级显示列_1_Book1" xfId="174"/>
    <cellStyle name="常规_评估表格" xfId="175"/>
    <cellStyle name="pricing" xfId="176"/>
    <cellStyle name="RevList" xfId="177"/>
    <cellStyle name="RowLevel_0" xfId="178"/>
    <cellStyle name="Sheet Head" xfId="179"/>
    <cellStyle name="style" xfId="180"/>
    <cellStyle name="style1" xfId="181"/>
    <cellStyle name="style2" xfId="182"/>
    <cellStyle name="subhead" xfId="183"/>
    <cellStyle name="Subtotal" xfId="184"/>
    <cellStyle name="常规 187" xfId="185"/>
    <cellStyle name="常规 192" xfId="186"/>
    <cellStyle name="常规 191" xfId="187"/>
    <cellStyle name="常规 196" xfId="188"/>
    <cellStyle name="常规 199" xfId="189"/>
    <cellStyle name="超级链接" xfId="190"/>
    <cellStyle name="常规_07明细4" xfId="191"/>
    <cellStyle name="常规_负债汇总" xfId="192"/>
    <cellStyle name="常规_固定资产评估表_5.9评估明细表" xfId="193"/>
    <cellStyle name="千位[0]_ 应交税金审定表" xfId="194"/>
    <cellStyle name="常规_流动负债" xfId="195"/>
    <cellStyle name="常规_流动资产" xfId="196"/>
    <cellStyle name="常规_流动资产_5.9评估明细表" xfId="197"/>
    <cellStyle name="常规_资产汇总" xfId="198"/>
    <cellStyle name="霓付_97MBO" xfId="199"/>
    <cellStyle name="常规_资产明细" xfId="200"/>
    <cellStyle name="分级显示行_1_4附件二凯旋评估表" xfId="201"/>
    <cellStyle name="公司标准表" xfId="202"/>
    <cellStyle name="后继超级链接" xfId="203"/>
    <cellStyle name="烹拳_97MBO" xfId="204"/>
    <cellStyle name="普通_ 白土" xfId="205"/>
    <cellStyle name="千分位[0]_ 白土" xfId="206"/>
    <cellStyle name="资产" xfId="207"/>
    <cellStyle name="콤마 [0]_BOILER-CO1" xfId="208"/>
    <cellStyle name="콤마_BOILER-CO1" xfId="209"/>
    <cellStyle name="통화 [0]_BOILER-CO1" xfId="210"/>
    <cellStyle name="통화_BOILER-CO1" xfId="211"/>
    <cellStyle name="표준_0N-HANDLING " xfId="212"/>
    <cellStyle name="常规 3_7.31龙川清产核资基础表定稿" xfId="213"/>
    <cellStyle name="常规_Sheet1" xfId="214"/>
    <cellStyle name="常规 3" xfId="215"/>
    <cellStyle name="常规_榆林" xfId="216"/>
  </cellStyles>
  <dxfs count="1">
    <dxf>
      <font>
        <b val="0"/>
        <color indexed="9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&#26149;&#34276;3.12\&#24037;&#31243;&#29289;&#36164;&#30424;&#2885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09&#24180;1-6&#26376;&#20221;&#31185;&#30446;&#20313;&#3906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49;&#34276;3.12\&#24037;&#31243;&#29289;&#36164;&#30424;&#2885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onworking\AP_COMMON_BCM_ALL_SCHEMATIC_070619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9790;&#36798;&#38598;&#22242;&#35780;&#20272;&#25253;&#21578;8;22\8.14&#29790;&#36798;&#28909;&#30005;&#35780;&#20272;&#25253;&#21578;27\Documents%20and%20Settings\Administrator\&#26700;&#38754;\&#26149;&#34276;3.12\&#24037;&#31243;&#29289;&#36164;&#30424;&#28857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cg1a90.mail.126.com\a\j\readdata.jsp?sid=sBlAVsttTKMVsWsGvfttRNsvCWSZoDqJ&amp;mid=187:&#35780;&#20272;&#37096;\&#20822;&#24030;&#30719;&#21153;&#23616;\p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Powerdissipation_GM_BCM_Asia-WMP14Nov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6149;&#34276;3.12\&#24037;&#31243;&#29289;&#36164;&#30424;&#2885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K\S19-BCM\S19&#12289;A0%20and%20JC22%20BCM%20PIN%20LIST%20V1.0%20201001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_yw\Documents\WeChat%20Files\z511496\FileStorage\TempFromPhone\ATECH&#32534;&#36753;20090309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&#20844;&#23433;&#31995;&#32479;&#36164;&#20135;&#32479;&#35745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KBBB\&#26376;&#25253;&#27719;&#24635;&#26597;&#35810;&#28304;&#34920;\&#26376;&#25253;\200504&#26376;&#25253;&#34920;\&#24344;&#36890;&#20844;&#21496;&#26376;&#25253;&#34920;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8.5&#28909;&#30005;&#35780;&#20272;&#23450;&#31295;\09&#24180;1-6&#26376;&#20221;&#31185;&#30446;&#20313;&#39069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12345a\&#26700;&#38754;\2011&#23457;&#35745;\&#20844;&#23433;&#23616;&#36164;&#26009;\&#27966;&#20986;&#25152;&#23450;&#31295;1.20\&#26149;&#34276;3.12\&#24037;&#31243;&#29289;&#36164;&#30424;&#2885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存货--原材料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资产汇总表 (2)"/>
      <sheetName val="资产汇总表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监视窗口"/>
      <sheetName val="资产负债表弘通200504"/>
      <sheetName val="利润表弘通200504"/>
      <sheetName val="经营状况分析表弘通200504原表"/>
      <sheetName val="经营状况分析表分摊弘通200504"/>
      <sheetName val="经营状况分析表弘通200504"/>
      <sheetName val="费用表弘通200504"/>
      <sheetName val="费用说明 "/>
      <sheetName val="进销存报表弘通200504"/>
      <sheetName val="库龄分析表弘通200504"/>
      <sheetName val="关联方余额表弘通200504"/>
      <sheetName val="整车毛利弘通200504"/>
      <sheetName val="首保索赔表弘通200504"/>
      <sheetName val="返利情况表弘通200504"/>
      <sheetName val="弘通利息清单200504"/>
      <sheetName val="10"/>
      <sheetName val="11"/>
      <sheetName val="资产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  <sheetName val="XL4Poppy"/>
      <sheetName val="存货--原材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09年1-6月份科目余额表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G10" sqref="G10"/>
    </sheetView>
  </sheetViews>
  <sheetFormatPr defaultColWidth="9" defaultRowHeight="21.95" customHeight="1" outlineLevelCol="6"/>
  <cols>
    <col min="1" max="1" width="25.375" style="83" customWidth="1"/>
    <col min="2" max="2" width="9.125" style="84" customWidth="1"/>
    <col min="3" max="3" width="16.75" style="83" customWidth="1"/>
    <col min="4" max="4" width="15.625" style="83" customWidth="1"/>
    <col min="5" max="5" width="16.875" style="83" customWidth="1"/>
    <col min="6" max="6" width="15.625" style="85" customWidth="1"/>
    <col min="7" max="7" width="19.25" style="86" customWidth="1"/>
    <col min="8" max="16384" width="9" style="83"/>
  </cols>
  <sheetData>
    <row r="1" s="77" customFormat="1" customHeight="1" spans="1:7">
      <c r="A1" s="87" t="s">
        <v>0</v>
      </c>
      <c r="B1" s="87"/>
      <c r="C1" s="87"/>
      <c r="D1" s="87"/>
      <c r="E1" s="87"/>
      <c r="F1" s="87"/>
      <c r="G1" s="87"/>
    </row>
    <row r="2" s="78" customFormat="1" ht="22.5" customHeight="1" spans="1:7">
      <c r="A2" s="88" t="e">
        <f>#REF!</f>
        <v>#REF!</v>
      </c>
      <c r="B2" s="88"/>
      <c r="C2" s="88"/>
      <c r="D2" s="88"/>
      <c r="E2" s="88"/>
      <c r="F2" s="89"/>
      <c r="G2" s="90"/>
    </row>
    <row r="3" s="78" customFormat="1" ht="32.1" customHeight="1" spans="1:7">
      <c r="A3" s="91" t="e">
        <f>#REF!</f>
        <v>#REF!</v>
      </c>
      <c r="B3" s="91"/>
      <c r="C3" s="91"/>
      <c r="D3" s="92"/>
      <c r="E3" s="92"/>
      <c r="F3" s="93"/>
      <c r="G3" s="94" t="s">
        <v>1</v>
      </c>
    </row>
    <row r="4" s="79" customFormat="1" customHeight="1" spans="1:7">
      <c r="A4" s="95" t="s">
        <v>2</v>
      </c>
      <c r="B4" s="96"/>
      <c r="C4" s="97" t="s">
        <v>3</v>
      </c>
      <c r="D4" s="97" t="s">
        <v>4</v>
      </c>
      <c r="E4" s="97" t="s">
        <v>5</v>
      </c>
      <c r="F4" s="98" t="s">
        <v>6</v>
      </c>
      <c r="G4" s="99" t="s">
        <v>7</v>
      </c>
    </row>
    <row r="5" s="79" customFormat="1" customHeight="1" spans="1:7">
      <c r="A5" s="100"/>
      <c r="B5" s="101"/>
      <c r="C5" s="102" t="s">
        <v>8</v>
      </c>
      <c r="D5" s="102" t="s">
        <v>9</v>
      </c>
      <c r="E5" s="102" t="s">
        <v>10</v>
      </c>
      <c r="F5" s="98" t="s">
        <v>11</v>
      </c>
      <c r="G5" s="99" t="s">
        <v>12</v>
      </c>
    </row>
    <row r="6" s="80" customFormat="1" customHeight="1" spans="1:7">
      <c r="A6" s="103" t="s">
        <v>13</v>
      </c>
      <c r="B6" s="104">
        <v>1</v>
      </c>
      <c r="C6" s="105"/>
      <c r="D6" s="105"/>
      <c r="E6" s="105"/>
      <c r="F6" s="106"/>
      <c r="G6" s="107"/>
    </row>
    <row r="7" s="78" customFormat="1" customHeight="1" spans="1:7">
      <c r="A7" s="108" t="s">
        <v>14</v>
      </c>
      <c r="B7" s="109">
        <v>2</v>
      </c>
      <c r="C7" s="110"/>
      <c r="D7" s="110"/>
      <c r="E7" s="111"/>
      <c r="F7" s="111"/>
      <c r="G7" s="107"/>
    </row>
    <row r="8" s="78" customFormat="1" customHeight="1" spans="1:7">
      <c r="A8" s="108" t="s">
        <v>15</v>
      </c>
      <c r="B8" s="109">
        <v>3</v>
      </c>
      <c r="C8" s="110" t="e">
        <f t="shared" ref="C8:G8" si="0">C9+C10+C11</f>
        <v>#REF!</v>
      </c>
      <c r="D8" s="110" t="e">
        <f t="shared" si="0"/>
        <v>#REF!</v>
      </c>
      <c r="E8" s="110" t="e">
        <f t="shared" si="0"/>
        <v>#REF!</v>
      </c>
      <c r="F8" s="111" t="e">
        <f t="shared" si="0"/>
        <v>#REF!</v>
      </c>
      <c r="G8" s="107" t="e">
        <f t="shared" si="0"/>
        <v>#REF!</v>
      </c>
    </row>
    <row r="9" s="78" customFormat="1" customHeight="1" spans="1:7">
      <c r="A9" s="108" t="s">
        <v>16</v>
      </c>
      <c r="B9" s="109">
        <v>4</v>
      </c>
      <c r="C9" s="111">
        <v>0</v>
      </c>
      <c r="D9" s="110">
        <v>0</v>
      </c>
      <c r="E9" s="111">
        <v>0</v>
      </c>
      <c r="F9" s="111">
        <f>E9-D9</f>
        <v>0</v>
      </c>
      <c r="G9" s="107">
        <f>IF(D9=0,0,F9/D9)</f>
        <v>0</v>
      </c>
    </row>
    <row r="10" s="78" customFormat="1" customHeight="1" spans="1:7">
      <c r="A10" s="108" t="s">
        <v>17</v>
      </c>
      <c r="B10" s="109">
        <v>5</v>
      </c>
      <c r="C10" s="110" t="e">
        <f>资产汇总!B32</f>
        <v>#REF!</v>
      </c>
      <c r="D10" s="110" t="e">
        <f>资产汇总!C32</f>
        <v>#REF!</v>
      </c>
      <c r="E10" s="111" t="e">
        <f>资产汇总!D32</f>
        <v>#REF!</v>
      </c>
      <c r="F10" s="111" t="e">
        <f>E10-D10</f>
        <v>#REF!</v>
      </c>
      <c r="G10" s="107" t="e">
        <f>IF(D10=0,0,F10/D10)</f>
        <v>#REF!</v>
      </c>
    </row>
    <row r="11" s="78" customFormat="1" customHeight="1" spans="1:7">
      <c r="A11" s="108" t="s">
        <v>18</v>
      </c>
      <c r="B11" s="109">
        <v>6</v>
      </c>
      <c r="C11" s="110" t="e">
        <f>资产汇总!B31</f>
        <v>#REF!</v>
      </c>
      <c r="D11" s="110" t="e">
        <f>资产汇总!C31</f>
        <v>#REF!</v>
      </c>
      <c r="E11" s="111" t="e">
        <f>资产汇总!D31</f>
        <v>#REF!</v>
      </c>
      <c r="F11" s="111" t="e">
        <f>E11-D11</f>
        <v>#REF!</v>
      </c>
      <c r="G11" s="107" t="e">
        <f>IF(D11=0,0,F11/D11)</f>
        <v>#REF!</v>
      </c>
    </row>
    <row r="12" s="78" customFormat="1" customHeight="1" spans="1:7">
      <c r="A12" s="108" t="s">
        <v>19</v>
      </c>
      <c r="B12" s="109">
        <v>7</v>
      </c>
      <c r="C12" s="110"/>
      <c r="D12" s="110"/>
      <c r="E12" s="111"/>
      <c r="F12" s="111"/>
      <c r="G12" s="107"/>
    </row>
    <row r="13" s="78" customFormat="1" customHeight="1" spans="1:7">
      <c r="A13" s="112" t="s">
        <v>20</v>
      </c>
      <c r="B13" s="109">
        <v>8</v>
      </c>
      <c r="C13" s="110"/>
      <c r="D13" s="110"/>
      <c r="E13" s="111"/>
      <c r="F13" s="111"/>
      <c r="G13" s="107"/>
    </row>
    <row r="14" s="78" customFormat="1" customHeight="1" spans="1:7">
      <c r="A14" s="108" t="s">
        <v>21</v>
      </c>
      <c r="B14" s="109">
        <v>9</v>
      </c>
      <c r="C14" s="110"/>
      <c r="D14" s="110"/>
      <c r="E14" s="110"/>
      <c r="F14" s="111"/>
      <c r="G14" s="107"/>
    </row>
    <row r="15" s="81" customFormat="1" customHeight="1" spans="1:7">
      <c r="A15" s="113" t="s">
        <v>22</v>
      </c>
      <c r="B15" s="109">
        <v>10</v>
      </c>
      <c r="C15" s="110" t="e">
        <f t="shared" ref="C15:E15" si="1">C6+C7+C8+C12+C14</f>
        <v>#REF!</v>
      </c>
      <c r="D15" s="110" t="e">
        <f t="shared" si="1"/>
        <v>#REF!</v>
      </c>
      <c r="E15" s="110" t="e">
        <f t="shared" si="1"/>
        <v>#REF!</v>
      </c>
      <c r="F15" s="111" t="e">
        <f>E15-D15</f>
        <v>#REF!</v>
      </c>
      <c r="G15" s="107" t="e">
        <f>IF(D15=0,0,F15/D15)</f>
        <v>#REF!</v>
      </c>
    </row>
    <row r="16" s="81" customFormat="1" customHeight="1" spans="1:7">
      <c r="A16" s="113" t="s">
        <v>23</v>
      </c>
      <c r="B16" s="109">
        <v>11</v>
      </c>
      <c r="C16" s="110"/>
      <c r="D16" s="110"/>
      <c r="E16" s="110"/>
      <c r="F16" s="111">
        <f>E16-D16</f>
        <v>0</v>
      </c>
      <c r="G16" s="107">
        <f>IF(D16=0,0,F16/D16)</f>
        <v>0</v>
      </c>
    </row>
    <row r="17" s="78" customFormat="1" customHeight="1" spans="1:7">
      <c r="A17" s="108" t="s">
        <v>24</v>
      </c>
      <c r="B17" s="109">
        <v>12</v>
      </c>
      <c r="C17" s="110"/>
      <c r="D17" s="110"/>
      <c r="E17" s="110"/>
      <c r="F17" s="111"/>
      <c r="G17" s="107"/>
    </row>
    <row r="18" s="78" customFormat="1" customHeight="1" spans="1:7">
      <c r="A18" s="108" t="s">
        <v>25</v>
      </c>
      <c r="B18" s="109">
        <v>13</v>
      </c>
      <c r="C18" s="110"/>
      <c r="D18" s="110"/>
      <c r="E18" s="110"/>
      <c r="F18" s="111"/>
      <c r="G18" s="107"/>
    </row>
    <row r="19" s="81" customFormat="1" customHeight="1" spans="1:7">
      <c r="A19" s="113" t="s">
        <v>26</v>
      </c>
      <c r="B19" s="109">
        <v>14</v>
      </c>
      <c r="C19" s="110">
        <f t="shared" ref="C19:E19" si="2">C17+C18</f>
        <v>0</v>
      </c>
      <c r="D19" s="110">
        <f t="shared" si="2"/>
        <v>0</v>
      </c>
      <c r="E19" s="110">
        <f t="shared" si="2"/>
        <v>0</v>
      </c>
      <c r="F19" s="111">
        <f>E19-D19</f>
        <v>0</v>
      </c>
      <c r="G19" s="107">
        <f>IF(D19=0,0,F19/D19)</f>
        <v>0</v>
      </c>
    </row>
    <row r="20" s="81" customFormat="1" customHeight="1" spans="1:7">
      <c r="A20" s="113" t="s">
        <v>27</v>
      </c>
      <c r="B20" s="109">
        <v>15</v>
      </c>
      <c r="C20" s="110"/>
      <c r="D20" s="110"/>
      <c r="E20" s="110"/>
      <c r="F20" s="111"/>
      <c r="G20" s="107"/>
    </row>
    <row r="21" s="82" customFormat="1" customHeight="1" spans="1:7">
      <c r="A21" s="113" t="s">
        <v>28</v>
      </c>
      <c r="B21" s="109">
        <v>16</v>
      </c>
      <c r="C21" s="111" t="e">
        <f t="shared" ref="C21:E22" si="3">C15-C19</f>
        <v>#REF!</v>
      </c>
      <c r="D21" s="111" t="e">
        <f t="shared" si="3"/>
        <v>#REF!</v>
      </c>
      <c r="E21" s="111" t="e">
        <f t="shared" si="3"/>
        <v>#REF!</v>
      </c>
      <c r="F21" s="111" t="e">
        <f>E21-D21</f>
        <v>#REF!</v>
      </c>
      <c r="G21" s="107" t="e">
        <f>IF(D21=0,0,F21/D21)</f>
        <v>#REF!</v>
      </c>
    </row>
    <row r="22" s="82" customFormat="1" customHeight="1" spans="1:7">
      <c r="A22" s="113" t="s">
        <v>29</v>
      </c>
      <c r="B22" s="109">
        <v>17</v>
      </c>
      <c r="C22" s="110">
        <f t="shared" si="3"/>
        <v>0</v>
      </c>
      <c r="D22" s="110">
        <f t="shared" si="3"/>
        <v>0</v>
      </c>
      <c r="E22" s="111">
        <f t="shared" si="3"/>
        <v>0</v>
      </c>
      <c r="F22" s="111">
        <f>E22-D22</f>
        <v>0</v>
      </c>
      <c r="G22" s="107">
        <f>IF(D22=0,0,F22/D22)</f>
        <v>0</v>
      </c>
    </row>
    <row r="23" s="78" customFormat="1" ht="36.95" customHeight="1" spans="1:7">
      <c r="A23" s="114" t="e">
        <f>#REF!</f>
        <v>#REF!</v>
      </c>
      <c r="B23" s="115"/>
      <c r="C23" s="116"/>
      <c r="D23" s="116"/>
      <c r="E23" s="116"/>
      <c r="F23" s="117" t="e">
        <f>#REF!</f>
        <v>#REF!</v>
      </c>
      <c r="G23" s="117"/>
    </row>
    <row r="24" customHeight="1" spans="3:5">
      <c r="C24" s="118"/>
      <c r="D24" s="85"/>
      <c r="E24" s="118"/>
    </row>
    <row r="25" customHeight="1" spans="3:6">
      <c r="C25" s="118"/>
      <c r="E25" s="85"/>
      <c r="F25" s="119"/>
    </row>
    <row r="26" customHeight="1" spans="4:6">
      <c r="D26" s="118"/>
      <c r="F26" s="119"/>
    </row>
    <row r="27" customHeight="1" spans="6:6">
      <c r="F27" s="119"/>
    </row>
    <row r="28" customHeight="1" spans="6:6">
      <c r="F28" s="119"/>
    </row>
    <row r="32" customHeight="1" spans="5:5">
      <c r="E32" s="120"/>
    </row>
    <row r="42" customHeight="1" spans="3:5">
      <c r="C42" s="120"/>
      <c r="D42" s="120"/>
      <c r="E42" s="121"/>
    </row>
    <row r="43" customHeight="1" spans="5:5">
      <c r="E43" s="120"/>
    </row>
    <row r="44" customHeight="1" spans="5:5">
      <c r="E44" s="121"/>
    </row>
  </sheetData>
  <mergeCells count="4">
    <mergeCell ref="A1:G1"/>
    <mergeCell ref="A3:C3"/>
    <mergeCell ref="F23:G23"/>
    <mergeCell ref="A4:B5"/>
  </mergeCells>
  <conditionalFormatting sqref="F8:G8">
    <cfRule type="cellIs" dxfId="0" priority="1" stopIfTrue="1" operator="equal">
      <formula>0</formula>
    </cfRule>
  </conditionalFormatting>
  <conditionalFormatting sqref="C21">
    <cfRule type="cellIs" dxfId="0" priority="2" stopIfTrue="1" operator="equal">
      <formula>0</formula>
    </cfRule>
  </conditionalFormatting>
  <conditionalFormatting sqref="A1 $A2:$XFD2 H1:XFD1 $A6:$XFD7 A8:E8 H8:XFD8 $A9:$XFD20 A21:B21 D21:XFD21 $A22:$XFD1048576 A3:A4 C4:C5 D3:XFD5">
    <cfRule type="cellIs" dxfId="0" priority="3" stopIfTrue="1" operator="equal">
      <formula>0</formula>
    </cfRule>
  </conditionalFormatting>
  <printOptions horizontalCentered="1" verticalCentered="1"/>
  <pageMargins left="0" right="0" top="0.388888888888889" bottom="0.388888888888889" header="0" footer="0"/>
  <pageSetup paperSize="9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H32" sqref="H32"/>
    </sheetView>
  </sheetViews>
  <sheetFormatPr defaultColWidth="9" defaultRowHeight="18" customHeight="1" outlineLevelCol="7"/>
  <cols>
    <col min="1" max="1" width="30.875" style="39" customWidth="1"/>
    <col min="2" max="4" width="14.25" style="39" customWidth="1"/>
    <col min="5" max="5" width="13.25" style="39" customWidth="1"/>
    <col min="6" max="6" width="11.75" style="47" customWidth="1"/>
    <col min="7" max="7" width="9" style="39"/>
    <col min="8" max="8" width="15.875" style="39"/>
    <col min="9" max="16384" width="9" style="39"/>
  </cols>
  <sheetData>
    <row r="1" s="38" customFormat="1" ht="24" customHeight="1" spans="1:6">
      <c r="A1" s="48" t="s">
        <v>30</v>
      </c>
      <c r="B1" s="48"/>
      <c r="C1" s="48"/>
      <c r="D1" s="48"/>
      <c r="E1" s="48"/>
      <c r="F1" s="48"/>
    </row>
    <row r="2" s="38" customFormat="1" ht="14.25" customHeight="1" spans="1:6">
      <c r="A2" s="49" t="e">
        <f>#REF!</f>
        <v>#REF!</v>
      </c>
      <c r="B2" s="50"/>
      <c r="C2" s="51"/>
      <c r="D2" s="51"/>
      <c r="E2" s="51"/>
      <c r="F2" s="52"/>
    </row>
    <row r="3" s="38" customFormat="1" ht="12" customHeight="1" spans="1:6">
      <c r="A3" s="53"/>
      <c r="B3" s="53"/>
      <c r="C3" s="53"/>
      <c r="D3" s="53"/>
      <c r="E3" s="53"/>
      <c r="F3" s="47" t="s">
        <v>31</v>
      </c>
    </row>
    <row r="4" s="38" customFormat="1" ht="12" customHeight="1" spans="1:6">
      <c r="A4" s="53"/>
      <c r="B4" s="53"/>
      <c r="C4" s="53"/>
      <c r="D4" s="53"/>
      <c r="E4" s="53"/>
      <c r="F4" s="47"/>
    </row>
    <row r="5" s="39" customFormat="1" ht="15" customHeight="1" spans="1:6">
      <c r="A5" s="54" t="e">
        <f>#REF!</f>
        <v>#REF!</v>
      </c>
      <c r="F5" s="55" t="s">
        <v>1</v>
      </c>
    </row>
    <row r="6" s="40" customFormat="1" customHeight="1" spans="1:6">
      <c r="A6" s="56" t="s">
        <v>32</v>
      </c>
      <c r="B6" s="57" t="s">
        <v>3</v>
      </c>
      <c r="C6" s="57" t="s">
        <v>4</v>
      </c>
      <c r="D6" s="57" t="s">
        <v>5</v>
      </c>
      <c r="E6" s="57" t="s">
        <v>33</v>
      </c>
      <c r="F6" s="58" t="s">
        <v>34</v>
      </c>
    </row>
    <row r="7" s="40" customFormat="1" customHeight="1" spans="1:6">
      <c r="A7" s="59" t="s">
        <v>35</v>
      </c>
      <c r="B7" s="60">
        <f>SUM(B8:B23)-B11-B12</f>
        <v>0</v>
      </c>
      <c r="C7" s="60">
        <f t="shared" ref="C7:D7" si="0">SUM(C8:C23)-C11-C12</f>
        <v>0</v>
      </c>
      <c r="D7" s="60">
        <f t="shared" si="0"/>
        <v>0</v>
      </c>
      <c r="E7" s="60">
        <f>D7-C7</f>
        <v>0</v>
      </c>
      <c r="F7" s="61">
        <f t="shared" ref="F7:F45" si="1">IF(C7=0,0,E7/C7)</f>
        <v>0</v>
      </c>
    </row>
    <row r="8" s="41" customFormat="1" customHeight="1" spans="1:6">
      <c r="A8" s="62" t="s">
        <v>36</v>
      </c>
      <c r="B8" s="63"/>
      <c r="C8" s="63"/>
      <c r="D8" s="63"/>
      <c r="E8" s="63"/>
      <c r="F8" s="61"/>
    </row>
    <row r="9" s="41" customFormat="1" customHeight="1" spans="1:6">
      <c r="A9" s="64" t="s">
        <v>37</v>
      </c>
      <c r="B9" s="65"/>
      <c r="C9" s="65"/>
      <c r="D9" s="65"/>
      <c r="E9" s="65"/>
      <c r="F9" s="61"/>
    </row>
    <row r="10" s="41" customFormat="1" customHeight="1" spans="1:6">
      <c r="A10" s="64" t="s">
        <v>38</v>
      </c>
      <c r="B10" s="65"/>
      <c r="C10" s="65"/>
      <c r="D10" s="65"/>
      <c r="E10" s="65"/>
      <c r="F10" s="61"/>
    </row>
    <row r="11" s="41" customFormat="1" customHeight="1" spans="1:6">
      <c r="A11" s="64" t="s">
        <v>39</v>
      </c>
      <c r="B11" s="65"/>
      <c r="C11" s="65"/>
      <c r="D11" s="65"/>
      <c r="E11" s="65"/>
      <c r="F11" s="61"/>
    </row>
    <row r="12" s="41" customFormat="1" customHeight="1" spans="1:6">
      <c r="A12" s="64" t="s">
        <v>40</v>
      </c>
      <c r="B12" s="65"/>
      <c r="C12" s="65"/>
      <c r="D12" s="65"/>
      <c r="E12" s="65"/>
      <c r="F12" s="61"/>
    </row>
    <row r="13" s="41" customFormat="1" customHeight="1" spans="1:6">
      <c r="A13" s="64" t="s">
        <v>41</v>
      </c>
      <c r="B13" s="65"/>
      <c r="C13" s="65"/>
      <c r="D13" s="65"/>
      <c r="E13" s="65"/>
      <c r="F13" s="61"/>
    </row>
    <row r="14" s="41" customFormat="1" customHeight="1" spans="1:6">
      <c r="A14" s="64" t="s">
        <v>42</v>
      </c>
      <c r="B14" s="65"/>
      <c r="C14" s="65"/>
      <c r="D14" s="65"/>
      <c r="E14" s="65"/>
      <c r="F14" s="61"/>
    </row>
    <row r="15" s="41" customFormat="1" customHeight="1" spans="1:6">
      <c r="A15" s="64" t="s">
        <v>43</v>
      </c>
      <c r="B15" s="65"/>
      <c r="C15" s="65"/>
      <c r="D15" s="65"/>
      <c r="E15" s="65"/>
      <c r="F15" s="61"/>
    </row>
    <row r="16" s="41" customFormat="1" customHeight="1" spans="1:6">
      <c r="A16" s="66" t="s">
        <v>44</v>
      </c>
      <c r="B16" s="65"/>
      <c r="C16" s="65"/>
      <c r="D16" s="65"/>
      <c r="E16" s="65"/>
      <c r="F16" s="61"/>
    </row>
    <row r="17" s="41" customFormat="1" customHeight="1" spans="1:6">
      <c r="A17" s="66" t="s">
        <v>45</v>
      </c>
      <c r="B17" s="65"/>
      <c r="C17" s="65"/>
      <c r="D17" s="65"/>
      <c r="E17" s="65"/>
      <c r="F17" s="61"/>
    </row>
    <row r="18" s="41" customFormat="1" customHeight="1" spans="1:6">
      <c r="A18" s="66" t="s">
        <v>46</v>
      </c>
      <c r="B18" s="65"/>
      <c r="C18" s="65"/>
      <c r="D18" s="65"/>
      <c r="E18" s="65"/>
      <c r="F18" s="61"/>
    </row>
    <row r="19" s="41" customFormat="1" customHeight="1" spans="1:6">
      <c r="A19" s="66" t="s">
        <v>47</v>
      </c>
      <c r="B19" s="65"/>
      <c r="C19" s="65"/>
      <c r="D19" s="65"/>
      <c r="E19" s="65"/>
      <c r="F19" s="61"/>
    </row>
    <row r="20" s="41" customFormat="1" customHeight="1" spans="1:6">
      <c r="A20" s="66" t="s">
        <v>48</v>
      </c>
      <c r="B20" s="65"/>
      <c r="C20" s="65"/>
      <c r="D20" s="65"/>
      <c r="E20" s="65"/>
      <c r="F20" s="61"/>
    </row>
    <row r="21" s="41" customFormat="1" customHeight="1" spans="1:6">
      <c r="A21" s="66" t="s">
        <v>49</v>
      </c>
      <c r="B21" s="65"/>
      <c r="C21" s="65"/>
      <c r="D21" s="65"/>
      <c r="E21" s="65"/>
      <c r="F21" s="61"/>
    </row>
    <row r="22" s="41" customFormat="1" customHeight="1" spans="1:6">
      <c r="A22" s="66" t="s">
        <v>50</v>
      </c>
      <c r="B22" s="67"/>
      <c r="C22" s="67"/>
      <c r="D22" s="67"/>
      <c r="E22" s="67"/>
      <c r="F22" s="61"/>
    </row>
    <row r="23" s="41" customFormat="1" customHeight="1" spans="1:6">
      <c r="A23" s="66" t="s">
        <v>51</v>
      </c>
      <c r="B23" s="67"/>
      <c r="C23" s="67"/>
      <c r="D23" s="67"/>
      <c r="E23" s="67"/>
      <c r="F23" s="61"/>
    </row>
    <row r="24" s="42" customFormat="1" customHeight="1" spans="1:6">
      <c r="A24" s="59" t="s">
        <v>52</v>
      </c>
      <c r="B24" s="68">
        <v>0</v>
      </c>
      <c r="C24" s="68"/>
      <c r="D24" s="68"/>
      <c r="E24" s="68"/>
      <c r="F24" s="61"/>
    </row>
    <row r="25" s="43" customFormat="1" customHeight="1" spans="1:6">
      <c r="A25" s="59" t="s">
        <v>53</v>
      </c>
      <c r="B25" s="68"/>
      <c r="C25" s="68"/>
      <c r="D25" s="68"/>
      <c r="E25" s="68"/>
      <c r="F25" s="61">
        <f t="shared" si="1"/>
        <v>0</v>
      </c>
    </row>
    <row r="26" s="43" customFormat="1" customHeight="1" spans="1:6">
      <c r="A26" s="64" t="s">
        <v>54</v>
      </c>
      <c r="B26" s="68" t="e">
        <f>B27+B28</f>
        <v>#REF!</v>
      </c>
      <c r="C26" s="68" t="e">
        <f>C27+C28</f>
        <v>#REF!</v>
      </c>
      <c r="D26" s="68" t="e">
        <f>D27+D28</f>
        <v>#REF!</v>
      </c>
      <c r="E26" s="68" t="e">
        <f t="shared" ref="E26:E32" si="2">D26-C26</f>
        <v>#REF!</v>
      </c>
      <c r="F26" s="69" t="e">
        <f t="shared" si="1"/>
        <v>#REF!</v>
      </c>
    </row>
    <row r="27" s="44" customFormat="1" customHeight="1" spans="1:6">
      <c r="A27" s="70" t="s">
        <v>55</v>
      </c>
      <c r="B27" s="67" t="e">
        <f>#REF!</f>
        <v>#REF!</v>
      </c>
      <c r="C27" s="67" t="e">
        <f>#REF!</f>
        <v>#REF!</v>
      </c>
      <c r="D27" s="67" t="e">
        <f>#REF!</f>
        <v>#REF!</v>
      </c>
      <c r="E27" s="67" t="e">
        <f t="shared" si="2"/>
        <v>#REF!</v>
      </c>
      <c r="F27" s="69" t="e">
        <f t="shared" si="1"/>
        <v>#REF!</v>
      </c>
    </row>
    <row r="28" s="42" customFormat="1" customHeight="1" spans="1:6">
      <c r="A28" s="70" t="s">
        <v>56</v>
      </c>
      <c r="B28" s="67" t="e">
        <f>#REF!</f>
        <v>#REF!</v>
      </c>
      <c r="C28" s="67" t="e">
        <f>#REF!</f>
        <v>#REF!</v>
      </c>
      <c r="D28" s="67" t="e">
        <f>#REF!</f>
        <v>#REF!</v>
      </c>
      <c r="E28" s="67" t="e">
        <f t="shared" si="2"/>
        <v>#REF!</v>
      </c>
      <c r="F28" s="69" t="e">
        <f t="shared" si="1"/>
        <v>#REF!</v>
      </c>
    </row>
    <row r="29" s="42" customFormat="1" customHeight="1" spans="1:8">
      <c r="A29" s="70" t="s">
        <v>57</v>
      </c>
      <c r="B29" s="67" t="e">
        <f>B26-B30</f>
        <v>#REF!</v>
      </c>
      <c r="C29" s="67" t="e">
        <f>C26-C30</f>
        <v>#REF!</v>
      </c>
      <c r="D29" s="67" t="e">
        <f>D27-D31</f>
        <v>#REF!</v>
      </c>
      <c r="E29" s="67" t="e">
        <f t="shared" si="2"/>
        <v>#REF!</v>
      </c>
      <c r="F29" s="69" t="e">
        <f t="shared" si="1"/>
        <v>#REF!</v>
      </c>
      <c r="H29" s="71"/>
    </row>
    <row r="30" s="42" customFormat="1" customHeight="1" spans="1:6">
      <c r="A30" s="70" t="s">
        <v>58</v>
      </c>
      <c r="B30" s="67" t="e">
        <f>SUM(B31:B32)</f>
        <v>#REF!</v>
      </c>
      <c r="C30" s="67" t="e">
        <f>SUM(C31:C32)</f>
        <v>#REF!</v>
      </c>
      <c r="D30" s="67" t="e">
        <f>SUM(D31:D32)</f>
        <v>#REF!</v>
      </c>
      <c r="E30" s="67" t="e">
        <f t="shared" si="2"/>
        <v>#REF!</v>
      </c>
      <c r="F30" s="69" t="e">
        <f t="shared" si="1"/>
        <v>#REF!</v>
      </c>
    </row>
    <row r="31" s="42" customFormat="1" customHeight="1" spans="1:6">
      <c r="A31" s="70" t="s">
        <v>59</v>
      </c>
      <c r="B31" s="67" t="e">
        <f>#REF!</f>
        <v>#REF!</v>
      </c>
      <c r="C31" s="67" t="e">
        <f>#REF!</f>
        <v>#REF!</v>
      </c>
      <c r="D31" s="67" t="e">
        <f>#REF!</f>
        <v>#REF!</v>
      </c>
      <c r="E31" s="67" t="e">
        <f t="shared" si="2"/>
        <v>#REF!</v>
      </c>
      <c r="F31" s="69" t="e">
        <f t="shared" si="1"/>
        <v>#REF!</v>
      </c>
    </row>
    <row r="32" s="42" customFormat="1" customHeight="1" spans="1:6">
      <c r="A32" s="70" t="s">
        <v>60</v>
      </c>
      <c r="B32" s="67" t="e">
        <f>#REF!</f>
        <v>#REF!</v>
      </c>
      <c r="C32" s="67" t="e">
        <f>#REF!</f>
        <v>#REF!</v>
      </c>
      <c r="D32" s="67" t="e">
        <f>#REF!</f>
        <v>#REF!</v>
      </c>
      <c r="E32" s="67" t="e">
        <f t="shared" si="2"/>
        <v>#REF!</v>
      </c>
      <c r="F32" s="69" t="e">
        <f t="shared" si="1"/>
        <v>#REF!</v>
      </c>
    </row>
    <row r="33" s="42" customFormat="1" customHeight="1" spans="1:6">
      <c r="A33" s="70" t="s">
        <v>61</v>
      </c>
      <c r="B33" s="67">
        <v>0</v>
      </c>
      <c r="C33" s="67">
        <v>0</v>
      </c>
      <c r="D33" s="67">
        <v>0</v>
      </c>
      <c r="E33" s="67">
        <v>0</v>
      </c>
      <c r="F33" s="69">
        <f t="shared" si="1"/>
        <v>0</v>
      </c>
    </row>
    <row r="34" s="42" customFormat="1" customHeight="1" spans="1:6">
      <c r="A34" s="70" t="s">
        <v>62</v>
      </c>
      <c r="B34" s="67">
        <v>0</v>
      </c>
      <c r="C34" s="67">
        <v>0</v>
      </c>
      <c r="D34" s="67">
        <v>0</v>
      </c>
      <c r="E34" s="67">
        <f t="shared" ref="E34:E40" si="3">D34-C34</f>
        <v>0</v>
      </c>
      <c r="F34" s="69">
        <f t="shared" si="1"/>
        <v>0</v>
      </c>
    </row>
    <row r="35" s="42" customFormat="1" customHeight="1" spans="1:6">
      <c r="A35" s="70" t="s">
        <v>63</v>
      </c>
      <c r="B35" s="68">
        <v>0</v>
      </c>
      <c r="C35" s="67">
        <v>0</v>
      </c>
      <c r="D35" s="67">
        <v>0</v>
      </c>
      <c r="E35" s="67">
        <f t="shared" si="3"/>
        <v>0</v>
      </c>
      <c r="F35" s="69">
        <f t="shared" si="1"/>
        <v>0</v>
      </c>
    </row>
    <row r="36" s="42" customFormat="1" customHeight="1" spans="1:6">
      <c r="A36" s="70" t="s">
        <v>64</v>
      </c>
      <c r="B36" s="68">
        <v>0</v>
      </c>
      <c r="C36" s="67">
        <v>0</v>
      </c>
      <c r="D36" s="67">
        <v>0</v>
      </c>
      <c r="E36" s="67">
        <f t="shared" si="3"/>
        <v>0</v>
      </c>
      <c r="F36" s="69">
        <f t="shared" si="1"/>
        <v>0</v>
      </c>
    </row>
    <row r="37" s="42" customFormat="1" customHeight="1" spans="1:6">
      <c r="A37" s="72" t="s">
        <v>65</v>
      </c>
      <c r="B37" s="68">
        <f>SUM(B38:B39)</f>
        <v>0</v>
      </c>
      <c r="C37" s="68">
        <f>SUM(C38:C39)</f>
        <v>0</v>
      </c>
      <c r="D37" s="68">
        <f>SUM(D38:D39)</f>
        <v>0</v>
      </c>
      <c r="E37" s="68">
        <f t="shared" si="3"/>
        <v>0</v>
      </c>
      <c r="F37" s="69">
        <f t="shared" si="1"/>
        <v>0</v>
      </c>
    </row>
    <row r="38" s="42" customFormat="1" customHeight="1" spans="1:6">
      <c r="A38" s="73" t="s">
        <v>66</v>
      </c>
      <c r="B38" s="68"/>
      <c r="C38" s="68"/>
      <c r="D38" s="68"/>
      <c r="E38" s="68"/>
      <c r="F38" s="69"/>
    </row>
    <row r="39" s="42" customFormat="1" customHeight="1" spans="1:6">
      <c r="A39" s="73" t="s">
        <v>67</v>
      </c>
      <c r="B39" s="68"/>
      <c r="C39" s="68"/>
      <c r="D39" s="68"/>
      <c r="E39" s="68"/>
      <c r="F39" s="61"/>
    </row>
    <row r="40" s="42" customFormat="1" customHeight="1" spans="1:6">
      <c r="A40" s="72" t="s">
        <v>68</v>
      </c>
      <c r="B40" s="68">
        <f>SUM(B41:B42)</f>
        <v>0</v>
      </c>
      <c r="C40" s="68">
        <f>SUM(C41:C42)</f>
        <v>0</v>
      </c>
      <c r="D40" s="68">
        <f>SUM(D41:D42)</f>
        <v>0</v>
      </c>
      <c r="E40" s="68">
        <f t="shared" si="3"/>
        <v>0</v>
      </c>
      <c r="F40" s="61">
        <f t="shared" si="1"/>
        <v>0</v>
      </c>
    </row>
    <row r="41" s="42" customFormat="1" customHeight="1" spans="1:6">
      <c r="A41" s="73" t="s">
        <v>69</v>
      </c>
      <c r="B41" s="68">
        <v>0</v>
      </c>
      <c r="C41" s="68">
        <v>0</v>
      </c>
      <c r="D41" s="68">
        <v>0</v>
      </c>
      <c r="E41" s="68">
        <v>0</v>
      </c>
      <c r="F41" s="61">
        <f t="shared" si="1"/>
        <v>0</v>
      </c>
    </row>
    <row r="42" s="42" customFormat="1" customHeight="1" spans="1:6">
      <c r="A42" s="73" t="s">
        <v>70</v>
      </c>
      <c r="B42" s="68">
        <v>0</v>
      </c>
      <c r="C42" s="68">
        <v>0</v>
      </c>
      <c r="D42" s="68">
        <v>0</v>
      </c>
      <c r="E42" s="68">
        <v>0</v>
      </c>
      <c r="F42" s="61">
        <f t="shared" si="1"/>
        <v>0</v>
      </c>
    </row>
    <row r="43" s="42" customFormat="1" customHeight="1" spans="1:6">
      <c r="A43" s="72" t="s">
        <v>71</v>
      </c>
      <c r="B43" s="68">
        <v>0</v>
      </c>
      <c r="C43" s="68">
        <v>0</v>
      </c>
      <c r="D43" s="68">
        <v>0</v>
      </c>
      <c r="E43" s="68">
        <f t="shared" ref="E43:E45" si="4">D43-C43</f>
        <v>0</v>
      </c>
      <c r="F43" s="61">
        <f t="shared" si="1"/>
        <v>0</v>
      </c>
    </row>
    <row r="44" s="42" customFormat="1" customHeight="1" spans="1:6">
      <c r="A44" s="72" t="s">
        <v>72</v>
      </c>
      <c r="B44" s="68">
        <v>0</v>
      </c>
      <c r="C44" s="68">
        <v>0</v>
      </c>
      <c r="D44" s="68">
        <v>0</v>
      </c>
      <c r="E44" s="68">
        <f t="shared" si="4"/>
        <v>0</v>
      </c>
      <c r="F44" s="61">
        <f t="shared" si="1"/>
        <v>0</v>
      </c>
    </row>
    <row r="45" s="45" customFormat="1" customHeight="1" spans="1:6">
      <c r="A45" s="72" t="s">
        <v>73</v>
      </c>
      <c r="B45" s="74" t="e">
        <f>B7+B24+B25+B37+B40+B43+B44+B30</f>
        <v>#REF!</v>
      </c>
      <c r="C45" s="74" t="e">
        <f>C7+C24+C25+C37+C40+C43+C44+C30</f>
        <v>#REF!</v>
      </c>
      <c r="D45" s="74" t="e">
        <f>D7+D24+D25+D37+D40+D43+D44+D30</f>
        <v>#REF!</v>
      </c>
      <c r="E45" s="74" t="e">
        <f t="shared" si="4"/>
        <v>#REF!</v>
      </c>
      <c r="F45" s="61" t="e">
        <f t="shared" si="1"/>
        <v>#REF!</v>
      </c>
    </row>
    <row r="46" s="46" customFormat="1" ht="24" customHeight="1" spans="1:6">
      <c r="A46" s="46" t="e">
        <f>#REF!</f>
        <v>#REF!</v>
      </c>
      <c r="B46" s="75"/>
      <c r="E46" s="75"/>
      <c r="F46" s="76" t="e">
        <f>#REF!</f>
        <v>#REF!</v>
      </c>
    </row>
  </sheetData>
  <mergeCells count="1">
    <mergeCell ref="A1:F1"/>
  </mergeCells>
  <conditionalFormatting sqref="A2:F65471 A1 G31:IB65471 G1:XFD28 G29 I29:XFD29 G30:XFD30">
    <cfRule type="cellIs" dxfId="0" priority="1" stopIfTrue="1" operator="equal">
      <formula>0</formula>
    </cfRule>
  </conditionalFormatting>
  <printOptions horizontalCentered="1" verticalCentered="1"/>
  <pageMargins left="0" right="0" top="0.235416666666667" bottom="0.313888888888889" header="0.471527777777778" footer="0"/>
  <pageSetup paperSize="9" scale="95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H99" sqref="H99"/>
    </sheetView>
  </sheetViews>
  <sheetFormatPr defaultColWidth="9" defaultRowHeight="18" customHeight="1"/>
  <cols>
    <col min="1" max="1" width="4.75" style="6" customWidth="1"/>
    <col min="2" max="2" width="12" style="7" customWidth="1"/>
    <col min="3" max="3" width="11.75" style="8" customWidth="1"/>
    <col min="4" max="4" width="10" style="8" customWidth="1"/>
    <col min="5" max="5" width="5" style="9" customWidth="1"/>
    <col min="6" max="6" width="15.875" style="10" customWidth="1"/>
    <col min="7" max="7" width="10.125" style="10" hidden="1" customWidth="1"/>
    <col min="8" max="9" width="15.5" style="10" customWidth="1"/>
    <col min="10" max="10" width="15.5" style="11" customWidth="1"/>
    <col min="11" max="11" width="13.625" style="12" customWidth="1"/>
    <col min="12" max="12" width="21.5" style="13" hidden="1" customWidth="1"/>
    <col min="13" max="220" width="9" style="13"/>
    <col min="221" max="16384" width="9" style="14"/>
  </cols>
  <sheetData>
    <row r="1" s="1" customFormat="1" ht="25.5" customHeight="1" spans="1:11">
      <c r="A1" s="15" t="s">
        <v>74</v>
      </c>
      <c r="B1" s="15"/>
      <c r="C1" s="15"/>
      <c r="D1" s="15"/>
      <c r="E1" s="16"/>
      <c r="F1" s="15"/>
      <c r="G1" s="15"/>
      <c r="H1" s="15"/>
      <c r="I1" s="15"/>
      <c r="J1" s="15"/>
      <c r="K1" s="15"/>
    </row>
    <row r="2" s="2" customFormat="1" customHeight="1" spans="1:11">
      <c r="A2" s="17"/>
      <c r="B2" s="3"/>
      <c r="C2" s="3"/>
      <c r="D2" s="3"/>
      <c r="E2" s="18"/>
      <c r="F2" s="3" t="e">
        <f>#REF!</f>
        <v>#REF!</v>
      </c>
      <c r="G2" s="3"/>
      <c r="H2" s="3"/>
      <c r="I2" s="3"/>
      <c r="J2" s="31"/>
      <c r="K2" s="3"/>
    </row>
    <row r="3" s="3" customFormat="1" ht="17" customHeight="1" spans="1:11">
      <c r="A3" s="19" t="e">
        <f>#REF!</f>
        <v>#REF!</v>
      </c>
      <c r="E3" s="18"/>
      <c r="G3" s="3" t="e">
        <f>#REF!</f>
        <v>#REF!</v>
      </c>
      <c r="K3" s="32" t="s">
        <v>1</v>
      </c>
    </row>
    <row r="4" s="4" customFormat="1" ht="15" customHeight="1" spans="1:11">
      <c r="A4" s="20" t="s">
        <v>75</v>
      </c>
      <c r="B4" s="21" t="s">
        <v>76</v>
      </c>
      <c r="C4" s="20" t="s">
        <v>77</v>
      </c>
      <c r="D4" s="20" t="s">
        <v>78</v>
      </c>
      <c r="E4" s="22" t="s">
        <v>79</v>
      </c>
      <c r="F4" s="23" t="s">
        <v>80</v>
      </c>
      <c r="G4" s="23" t="s">
        <v>81</v>
      </c>
      <c r="H4" s="24" t="s">
        <v>82</v>
      </c>
      <c r="I4" s="24" t="s">
        <v>83</v>
      </c>
      <c r="J4" s="33" t="s">
        <v>84</v>
      </c>
      <c r="K4" s="34" t="s">
        <v>85</v>
      </c>
    </row>
    <row r="5" s="5" customFormat="1" ht="14" customHeight="1" spans="1:12">
      <c r="A5" s="25">
        <v>1</v>
      </c>
      <c r="B5" s="26" t="s">
        <v>86</v>
      </c>
      <c r="C5" s="27"/>
      <c r="D5" s="26" t="s">
        <v>87</v>
      </c>
      <c r="E5" s="28">
        <v>1</v>
      </c>
      <c r="F5" s="26" t="s">
        <v>88</v>
      </c>
      <c r="G5" s="29"/>
      <c r="H5" s="30">
        <v>2600</v>
      </c>
      <c r="I5" s="30">
        <v>0</v>
      </c>
      <c r="J5" s="35">
        <v>50</v>
      </c>
      <c r="K5" s="27" t="s">
        <v>89</v>
      </c>
      <c r="L5" s="26" t="s">
        <v>90</v>
      </c>
    </row>
    <row r="6" s="5" customFormat="1" ht="14" customHeight="1" spans="1:12">
      <c r="A6" s="25">
        <v>2</v>
      </c>
      <c r="B6" s="26" t="s">
        <v>86</v>
      </c>
      <c r="C6" s="27"/>
      <c r="D6" s="26" t="s">
        <v>87</v>
      </c>
      <c r="E6" s="28">
        <v>1</v>
      </c>
      <c r="F6" s="26" t="s">
        <v>91</v>
      </c>
      <c r="G6" s="29"/>
      <c r="H6" s="30">
        <v>3200</v>
      </c>
      <c r="I6" s="30">
        <v>0</v>
      </c>
      <c r="J6" s="35">
        <v>50</v>
      </c>
      <c r="K6" s="27" t="s">
        <v>89</v>
      </c>
      <c r="L6" s="26" t="s">
        <v>90</v>
      </c>
    </row>
    <row r="7" s="5" customFormat="1" ht="14" customHeight="1" spans="1:12">
      <c r="A7" s="25">
        <v>3</v>
      </c>
      <c r="B7" s="26" t="s">
        <v>92</v>
      </c>
      <c r="C7" s="27"/>
      <c r="D7" s="26" t="s">
        <v>87</v>
      </c>
      <c r="E7" s="28">
        <v>1</v>
      </c>
      <c r="F7" s="26" t="s">
        <v>93</v>
      </c>
      <c r="G7" s="29"/>
      <c r="H7" s="30">
        <v>2599</v>
      </c>
      <c r="I7" s="30">
        <v>0</v>
      </c>
      <c r="J7" s="35">
        <v>130</v>
      </c>
      <c r="K7" s="27" t="s">
        <v>89</v>
      </c>
      <c r="L7" s="26" t="s">
        <v>94</v>
      </c>
    </row>
    <row r="8" s="5" customFormat="1" ht="14" customHeight="1" spans="1:12">
      <c r="A8" s="25">
        <v>4</v>
      </c>
      <c r="B8" s="26" t="s">
        <v>95</v>
      </c>
      <c r="C8" s="27"/>
      <c r="D8" s="26" t="s">
        <v>87</v>
      </c>
      <c r="E8" s="28">
        <v>1</v>
      </c>
      <c r="F8" s="26" t="s">
        <v>96</v>
      </c>
      <c r="G8" s="29"/>
      <c r="H8" s="30">
        <v>180</v>
      </c>
      <c r="I8" s="30">
        <v>0</v>
      </c>
      <c r="J8" s="35">
        <v>0</v>
      </c>
      <c r="K8" s="27" t="s">
        <v>89</v>
      </c>
      <c r="L8" s="26" t="s">
        <v>97</v>
      </c>
    </row>
    <row r="9" s="5" customFormat="1" ht="14" customHeight="1" spans="1:12">
      <c r="A9" s="25">
        <v>5</v>
      </c>
      <c r="B9" s="26" t="s">
        <v>95</v>
      </c>
      <c r="C9" s="27"/>
      <c r="D9" s="26" t="s">
        <v>87</v>
      </c>
      <c r="E9" s="28">
        <v>1</v>
      </c>
      <c r="F9" s="26" t="s">
        <v>96</v>
      </c>
      <c r="G9" s="29"/>
      <c r="H9" s="30">
        <v>180</v>
      </c>
      <c r="I9" s="30">
        <v>0</v>
      </c>
      <c r="J9" s="35">
        <v>0</v>
      </c>
      <c r="K9" s="27" t="s">
        <v>89</v>
      </c>
      <c r="L9" s="26" t="s">
        <v>97</v>
      </c>
    </row>
    <row r="10" s="5" customFormat="1" ht="14" customHeight="1" spans="1:12">
      <c r="A10" s="25">
        <v>6</v>
      </c>
      <c r="B10" s="26" t="s">
        <v>98</v>
      </c>
      <c r="C10" s="27"/>
      <c r="D10" s="26" t="s">
        <v>99</v>
      </c>
      <c r="E10" s="28">
        <v>1</v>
      </c>
      <c r="F10" s="26" t="s">
        <v>100</v>
      </c>
      <c r="G10" s="29"/>
      <c r="H10" s="30">
        <v>5600</v>
      </c>
      <c r="I10" s="30">
        <v>0</v>
      </c>
      <c r="J10" s="35">
        <v>0</v>
      </c>
      <c r="K10" s="27" t="s">
        <v>89</v>
      </c>
      <c r="L10" s="26" t="s">
        <v>101</v>
      </c>
    </row>
    <row r="11" s="5" customFormat="1" ht="14" customHeight="1" spans="1:12">
      <c r="A11" s="25">
        <v>7</v>
      </c>
      <c r="B11" s="26" t="s">
        <v>98</v>
      </c>
      <c r="C11" s="27"/>
      <c r="D11" s="26" t="s">
        <v>87</v>
      </c>
      <c r="E11" s="28">
        <v>1</v>
      </c>
      <c r="F11" s="26" t="s">
        <v>100</v>
      </c>
      <c r="G11" s="29"/>
      <c r="H11" s="30">
        <v>5600</v>
      </c>
      <c r="I11" s="30">
        <v>0</v>
      </c>
      <c r="J11" s="35">
        <v>0</v>
      </c>
      <c r="K11" s="27" t="s">
        <v>89</v>
      </c>
      <c r="L11" s="26" t="s">
        <v>101</v>
      </c>
    </row>
    <row r="12" s="5" customFormat="1" ht="14" customHeight="1" spans="1:12">
      <c r="A12" s="25">
        <v>8</v>
      </c>
      <c r="B12" s="26" t="s">
        <v>98</v>
      </c>
      <c r="C12" s="27"/>
      <c r="D12" s="26" t="s">
        <v>87</v>
      </c>
      <c r="E12" s="28">
        <v>1</v>
      </c>
      <c r="F12" s="26" t="s">
        <v>102</v>
      </c>
      <c r="G12" s="29"/>
      <c r="H12" s="30">
        <v>9900</v>
      </c>
      <c r="I12" s="30">
        <v>0</v>
      </c>
      <c r="J12" s="35">
        <v>0</v>
      </c>
      <c r="K12" s="27" t="s">
        <v>89</v>
      </c>
      <c r="L12" s="26" t="s">
        <v>101</v>
      </c>
    </row>
    <row r="13" s="5" customFormat="1" ht="14" customHeight="1" spans="1:12">
      <c r="A13" s="25">
        <v>9</v>
      </c>
      <c r="B13" s="26" t="s">
        <v>98</v>
      </c>
      <c r="C13" s="27"/>
      <c r="D13" s="26" t="s">
        <v>87</v>
      </c>
      <c r="E13" s="28">
        <v>1</v>
      </c>
      <c r="F13" s="26" t="s">
        <v>102</v>
      </c>
      <c r="G13" s="29"/>
      <c r="H13" s="30">
        <v>9540</v>
      </c>
      <c r="I13" s="30">
        <v>0</v>
      </c>
      <c r="J13" s="35">
        <v>0</v>
      </c>
      <c r="K13" s="27" t="s">
        <v>89</v>
      </c>
      <c r="L13" s="26" t="s">
        <v>101</v>
      </c>
    </row>
    <row r="14" s="5" customFormat="1" ht="14" customHeight="1" spans="1:12">
      <c r="A14" s="25">
        <v>10</v>
      </c>
      <c r="B14" s="26" t="s">
        <v>103</v>
      </c>
      <c r="C14" s="27"/>
      <c r="D14" s="26" t="s">
        <v>87</v>
      </c>
      <c r="E14" s="28">
        <v>1</v>
      </c>
      <c r="F14" s="26" t="s">
        <v>104</v>
      </c>
      <c r="G14" s="29"/>
      <c r="H14" s="30">
        <v>16200</v>
      </c>
      <c r="I14" s="30">
        <v>0</v>
      </c>
      <c r="J14" s="35">
        <v>0</v>
      </c>
      <c r="K14" s="27" t="s">
        <v>89</v>
      </c>
      <c r="L14" s="26" t="s">
        <v>105</v>
      </c>
    </row>
    <row r="15" s="5" customFormat="1" ht="14" customHeight="1" spans="1:12">
      <c r="A15" s="25">
        <v>11</v>
      </c>
      <c r="B15" s="26" t="s">
        <v>103</v>
      </c>
      <c r="C15" s="27"/>
      <c r="D15" s="26" t="s">
        <v>87</v>
      </c>
      <c r="E15" s="28">
        <v>1</v>
      </c>
      <c r="F15" s="26" t="s">
        <v>106</v>
      </c>
      <c r="G15" s="29"/>
      <c r="H15" s="30">
        <v>4400</v>
      </c>
      <c r="I15" s="30">
        <v>0</v>
      </c>
      <c r="J15" s="35">
        <v>0</v>
      </c>
      <c r="K15" s="27" t="s">
        <v>89</v>
      </c>
      <c r="L15" s="26" t="s">
        <v>105</v>
      </c>
    </row>
    <row r="16" s="5" customFormat="1" ht="14" customHeight="1" spans="1:12">
      <c r="A16" s="25">
        <v>12</v>
      </c>
      <c r="B16" s="26" t="s">
        <v>107</v>
      </c>
      <c r="C16" s="27"/>
      <c r="D16" s="26" t="s">
        <v>87</v>
      </c>
      <c r="E16" s="28">
        <v>1</v>
      </c>
      <c r="F16" s="26" t="s">
        <v>108</v>
      </c>
      <c r="G16" s="29"/>
      <c r="H16" s="30">
        <v>700</v>
      </c>
      <c r="I16" s="30">
        <v>0</v>
      </c>
      <c r="J16" s="35">
        <v>30</v>
      </c>
      <c r="K16" s="27" t="s">
        <v>89</v>
      </c>
      <c r="L16" s="26" t="s">
        <v>109</v>
      </c>
    </row>
    <row r="17" s="5" customFormat="1" ht="14" customHeight="1" spans="1:12">
      <c r="A17" s="25">
        <v>13</v>
      </c>
      <c r="B17" s="26" t="s">
        <v>110</v>
      </c>
      <c r="C17" s="27"/>
      <c r="D17" s="26" t="s">
        <v>87</v>
      </c>
      <c r="E17" s="28">
        <v>1</v>
      </c>
      <c r="F17" s="26" t="s">
        <v>111</v>
      </c>
      <c r="G17" s="29"/>
      <c r="H17" s="30">
        <v>380</v>
      </c>
      <c r="I17" s="30">
        <v>0</v>
      </c>
      <c r="J17" s="35">
        <v>20</v>
      </c>
      <c r="K17" s="27" t="s">
        <v>89</v>
      </c>
      <c r="L17" s="26" t="s">
        <v>112</v>
      </c>
    </row>
    <row r="18" s="5" customFormat="1" ht="14" customHeight="1" spans="1:12">
      <c r="A18" s="25">
        <v>14</v>
      </c>
      <c r="B18" s="26" t="s">
        <v>113</v>
      </c>
      <c r="C18" s="27"/>
      <c r="D18" s="26" t="s">
        <v>87</v>
      </c>
      <c r="E18" s="28">
        <v>1</v>
      </c>
      <c r="F18" s="26" t="s">
        <v>114</v>
      </c>
      <c r="G18" s="29"/>
      <c r="H18" s="30">
        <v>3480</v>
      </c>
      <c r="I18" s="30">
        <v>0</v>
      </c>
      <c r="J18" s="35">
        <v>10</v>
      </c>
      <c r="K18" s="27" t="s">
        <v>89</v>
      </c>
      <c r="L18" s="26" t="s">
        <v>115</v>
      </c>
    </row>
    <row r="19" s="5" customFormat="1" ht="14" customHeight="1" spans="1:12">
      <c r="A19" s="25">
        <v>15</v>
      </c>
      <c r="B19" s="26" t="s">
        <v>113</v>
      </c>
      <c r="C19" s="27"/>
      <c r="D19" s="26" t="s">
        <v>87</v>
      </c>
      <c r="E19" s="28">
        <v>1</v>
      </c>
      <c r="F19" s="26" t="s">
        <v>114</v>
      </c>
      <c r="G19" s="29"/>
      <c r="H19" s="30">
        <v>3480</v>
      </c>
      <c r="I19" s="30">
        <v>0</v>
      </c>
      <c r="J19" s="35">
        <v>10</v>
      </c>
      <c r="K19" s="27" t="s">
        <v>89</v>
      </c>
      <c r="L19" s="26" t="s">
        <v>115</v>
      </c>
    </row>
    <row r="20" s="5" customFormat="1" ht="14" customHeight="1" spans="1:12">
      <c r="A20" s="25">
        <v>16</v>
      </c>
      <c r="B20" s="26" t="s">
        <v>116</v>
      </c>
      <c r="C20" s="27"/>
      <c r="D20" s="26" t="s">
        <v>87</v>
      </c>
      <c r="E20" s="28">
        <v>1</v>
      </c>
      <c r="F20" s="26" t="s">
        <v>117</v>
      </c>
      <c r="G20" s="29"/>
      <c r="H20" s="30">
        <v>4450</v>
      </c>
      <c r="I20" s="30">
        <v>0</v>
      </c>
      <c r="J20" s="35">
        <v>30</v>
      </c>
      <c r="K20" s="27" t="s">
        <v>89</v>
      </c>
      <c r="L20" s="26" t="s">
        <v>118</v>
      </c>
    </row>
    <row r="21" s="5" customFormat="1" ht="14" customHeight="1" spans="1:12">
      <c r="A21" s="25">
        <v>17</v>
      </c>
      <c r="B21" s="26" t="s">
        <v>119</v>
      </c>
      <c r="C21" s="27"/>
      <c r="D21" s="26" t="s">
        <v>87</v>
      </c>
      <c r="E21" s="28">
        <v>1</v>
      </c>
      <c r="F21" s="26" t="s">
        <v>120</v>
      </c>
      <c r="G21" s="29"/>
      <c r="H21" s="30">
        <v>110</v>
      </c>
      <c r="I21" s="30">
        <v>0</v>
      </c>
      <c r="J21" s="35">
        <v>0</v>
      </c>
      <c r="K21" s="27" t="s">
        <v>121</v>
      </c>
      <c r="L21" s="26" t="s">
        <v>122</v>
      </c>
    </row>
    <row r="22" s="5" customFormat="1" ht="14" customHeight="1" spans="1:12">
      <c r="A22" s="25">
        <v>18</v>
      </c>
      <c r="B22" s="26" t="s">
        <v>123</v>
      </c>
      <c r="C22" s="27"/>
      <c r="D22" s="26" t="s">
        <v>87</v>
      </c>
      <c r="E22" s="28">
        <v>1</v>
      </c>
      <c r="F22" s="26" t="s">
        <v>124</v>
      </c>
      <c r="G22" s="29"/>
      <c r="H22" s="30">
        <v>2400</v>
      </c>
      <c r="I22" s="30">
        <v>0</v>
      </c>
      <c r="J22" s="35">
        <v>10</v>
      </c>
      <c r="K22" s="27" t="s">
        <v>121</v>
      </c>
      <c r="L22" s="26" t="s">
        <v>125</v>
      </c>
    </row>
    <row r="23" s="5" customFormat="1" ht="14" customHeight="1" spans="1:12">
      <c r="A23" s="25">
        <v>19</v>
      </c>
      <c r="B23" s="26" t="s">
        <v>123</v>
      </c>
      <c r="C23" s="27"/>
      <c r="D23" s="26" t="s">
        <v>87</v>
      </c>
      <c r="E23" s="28">
        <v>1</v>
      </c>
      <c r="F23" s="26" t="s">
        <v>124</v>
      </c>
      <c r="G23" s="29"/>
      <c r="H23" s="30">
        <v>2400</v>
      </c>
      <c r="I23" s="30">
        <v>0</v>
      </c>
      <c r="J23" s="35">
        <v>10</v>
      </c>
      <c r="K23" s="27" t="s">
        <v>121</v>
      </c>
      <c r="L23" s="26" t="s">
        <v>125</v>
      </c>
    </row>
    <row r="24" s="5" customFormat="1" ht="14" customHeight="1" spans="1:12">
      <c r="A24" s="25">
        <v>20</v>
      </c>
      <c r="B24" s="26" t="s">
        <v>126</v>
      </c>
      <c r="C24" s="27"/>
      <c r="D24" s="26" t="s">
        <v>87</v>
      </c>
      <c r="E24" s="28">
        <v>1</v>
      </c>
      <c r="F24" s="26" t="s">
        <v>127</v>
      </c>
      <c r="G24" s="29"/>
      <c r="H24" s="30">
        <v>180</v>
      </c>
      <c r="I24" s="30">
        <v>0</v>
      </c>
      <c r="J24" s="35">
        <v>0</v>
      </c>
      <c r="K24" s="27" t="s">
        <v>121</v>
      </c>
      <c r="L24" s="26" t="s">
        <v>128</v>
      </c>
    </row>
    <row r="25" s="5" customFormat="1" ht="14" customHeight="1" spans="1:12">
      <c r="A25" s="25">
        <v>21</v>
      </c>
      <c r="B25" s="26" t="s">
        <v>123</v>
      </c>
      <c r="C25" s="27"/>
      <c r="D25" s="26" t="s">
        <v>87</v>
      </c>
      <c r="E25" s="28">
        <v>1</v>
      </c>
      <c r="F25" s="26" t="s">
        <v>124</v>
      </c>
      <c r="G25" s="29"/>
      <c r="H25" s="30">
        <v>2400</v>
      </c>
      <c r="I25" s="30">
        <v>0</v>
      </c>
      <c r="J25" s="35">
        <v>10</v>
      </c>
      <c r="K25" s="27" t="s">
        <v>121</v>
      </c>
      <c r="L25" s="26" t="s">
        <v>125</v>
      </c>
    </row>
    <row r="26" s="5" customFormat="1" ht="14" customHeight="1" spans="1:12">
      <c r="A26" s="25">
        <v>22</v>
      </c>
      <c r="B26" s="26" t="s">
        <v>129</v>
      </c>
      <c r="C26" s="27"/>
      <c r="D26" s="26" t="s">
        <v>87</v>
      </c>
      <c r="E26" s="28">
        <v>1</v>
      </c>
      <c r="F26" s="26" t="s">
        <v>130</v>
      </c>
      <c r="G26" s="29"/>
      <c r="H26" s="30">
        <v>3600</v>
      </c>
      <c r="I26" s="30">
        <v>0</v>
      </c>
      <c r="J26" s="35">
        <v>0</v>
      </c>
      <c r="K26" s="27" t="s">
        <v>121</v>
      </c>
      <c r="L26" s="26" t="s">
        <v>131</v>
      </c>
    </row>
    <row r="27" s="5" customFormat="1" ht="14" customHeight="1" spans="1:12">
      <c r="A27" s="25">
        <v>23</v>
      </c>
      <c r="B27" s="26" t="s">
        <v>132</v>
      </c>
      <c r="C27" s="27"/>
      <c r="D27" s="26" t="s">
        <v>87</v>
      </c>
      <c r="E27" s="28">
        <v>1</v>
      </c>
      <c r="F27" s="26" t="s">
        <v>133</v>
      </c>
      <c r="G27" s="29"/>
      <c r="H27" s="30">
        <v>3000</v>
      </c>
      <c r="I27" s="30">
        <v>0</v>
      </c>
      <c r="J27" s="35">
        <v>0</v>
      </c>
      <c r="K27" s="27" t="s">
        <v>121</v>
      </c>
      <c r="L27" s="26" t="s">
        <v>134</v>
      </c>
    </row>
    <row r="28" s="5" customFormat="1" ht="14" customHeight="1" spans="1:12">
      <c r="A28" s="25">
        <v>24</v>
      </c>
      <c r="B28" s="26" t="s">
        <v>132</v>
      </c>
      <c r="C28" s="27"/>
      <c r="D28" s="26" t="s">
        <v>87</v>
      </c>
      <c r="E28" s="28">
        <v>1</v>
      </c>
      <c r="F28" s="26" t="s">
        <v>133</v>
      </c>
      <c r="G28" s="29"/>
      <c r="H28" s="30">
        <v>3000</v>
      </c>
      <c r="I28" s="30">
        <v>0</v>
      </c>
      <c r="J28" s="35">
        <v>0</v>
      </c>
      <c r="K28" s="27" t="s">
        <v>121</v>
      </c>
      <c r="L28" s="26" t="s">
        <v>134</v>
      </c>
    </row>
    <row r="29" s="5" customFormat="1" ht="14" customHeight="1" spans="1:12">
      <c r="A29" s="25">
        <v>25</v>
      </c>
      <c r="B29" s="26" t="s">
        <v>132</v>
      </c>
      <c r="C29" s="27"/>
      <c r="D29" s="26" t="s">
        <v>87</v>
      </c>
      <c r="E29" s="28">
        <v>1</v>
      </c>
      <c r="F29" s="26" t="s">
        <v>133</v>
      </c>
      <c r="G29" s="29"/>
      <c r="H29" s="30">
        <v>3000</v>
      </c>
      <c r="I29" s="30">
        <v>0</v>
      </c>
      <c r="J29" s="35">
        <v>0</v>
      </c>
      <c r="K29" s="27" t="s">
        <v>121</v>
      </c>
      <c r="L29" s="26" t="s">
        <v>134</v>
      </c>
    </row>
    <row r="30" s="5" customFormat="1" ht="14" customHeight="1" spans="1:12">
      <c r="A30" s="25">
        <v>26</v>
      </c>
      <c r="B30" s="26" t="s">
        <v>135</v>
      </c>
      <c r="C30" s="27"/>
      <c r="D30" s="26" t="s">
        <v>87</v>
      </c>
      <c r="E30" s="28">
        <v>1</v>
      </c>
      <c r="F30" s="26" t="s">
        <v>136</v>
      </c>
      <c r="G30" s="29"/>
      <c r="H30" s="30">
        <v>80</v>
      </c>
      <c r="I30" s="30">
        <v>0</v>
      </c>
      <c r="J30" s="35">
        <v>0</v>
      </c>
      <c r="K30" s="27" t="s">
        <v>121</v>
      </c>
      <c r="L30" s="26" t="s">
        <v>137</v>
      </c>
    </row>
    <row r="31" s="5" customFormat="1" ht="14" customHeight="1" spans="1:12">
      <c r="A31" s="25">
        <v>27</v>
      </c>
      <c r="B31" s="26" t="s">
        <v>138</v>
      </c>
      <c r="C31" s="27"/>
      <c r="D31" s="26" t="s">
        <v>87</v>
      </c>
      <c r="E31" s="28">
        <v>1</v>
      </c>
      <c r="F31" s="26" t="s">
        <v>139</v>
      </c>
      <c r="G31" s="29"/>
      <c r="H31" s="30">
        <v>20000</v>
      </c>
      <c r="I31" s="30">
        <v>0</v>
      </c>
      <c r="J31" s="35">
        <v>0</v>
      </c>
      <c r="K31" s="27" t="s">
        <v>121</v>
      </c>
      <c r="L31" s="26" t="s">
        <v>137</v>
      </c>
    </row>
    <row r="32" s="5" customFormat="1" ht="14" customHeight="1" spans="1:12">
      <c r="A32" s="25">
        <v>28</v>
      </c>
      <c r="B32" s="26" t="s">
        <v>138</v>
      </c>
      <c r="C32" s="27"/>
      <c r="D32" s="26" t="s">
        <v>87</v>
      </c>
      <c r="E32" s="28">
        <v>1</v>
      </c>
      <c r="F32" s="26" t="s">
        <v>139</v>
      </c>
      <c r="G32" s="29"/>
      <c r="H32" s="30">
        <v>20000</v>
      </c>
      <c r="I32" s="30">
        <v>0</v>
      </c>
      <c r="J32" s="35">
        <v>0</v>
      </c>
      <c r="K32" s="27" t="s">
        <v>121</v>
      </c>
      <c r="L32" s="26" t="s">
        <v>137</v>
      </c>
    </row>
    <row r="33" s="5" customFormat="1" ht="14" customHeight="1" spans="1:12">
      <c r="A33" s="25">
        <v>29</v>
      </c>
      <c r="B33" s="26" t="s">
        <v>140</v>
      </c>
      <c r="C33" s="27"/>
      <c r="D33" s="26" t="s">
        <v>87</v>
      </c>
      <c r="E33" s="28">
        <v>1</v>
      </c>
      <c r="F33" s="26" t="s">
        <v>127</v>
      </c>
      <c r="G33" s="29"/>
      <c r="H33" s="30">
        <v>400</v>
      </c>
      <c r="I33" s="30">
        <v>0</v>
      </c>
      <c r="J33" s="35">
        <v>10</v>
      </c>
      <c r="K33" s="27" t="s">
        <v>121</v>
      </c>
      <c r="L33" s="26" t="s">
        <v>137</v>
      </c>
    </row>
    <row r="34" s="5" customFormat="1" ht="14" customHeight="1" spans="1:12">
      <c r="A34" s="25">
        <v>30</v>
      </c>
      <c r="B34" s="26" t="s">
        <v>141</v>
      </c>
      <c r="C34" s="27"/>
      <c r="D34" s="26" t="s">
        <v>87</v>
      </c>
      <c r="E34" s="28">
        <v>1</v>
      </c>
      <c r="F34" s="26" t="s">
        <v>127</v>
      </c>
      <c r="G34" s="29"/>
      <c r="H34" s="30">
        <v>200</v>
      </c>
      <c r="I34" s="30">
        <v>0</v>
      </c>
      <c r="J34" s="35">
        <v>10</v>
      </c>
      <c r="K34" s="27" t="s">
        <v>121</v>
      </c>
      <c r="L34" s="26" t="s">
        <v>137</v>
      </c>
    </row>
    <row r="35" s="5" customFormat="1" ht="14" customHeight="1" spans="1:12">
      <c r="A35" s="25">
        <v>31</v>
      </c>
      <c r="B35" s="26" t="s">
        <v>142</v>
      </c>
      <c r="C35" s="27"/>
      <c r="D35" s="26" t="s">
        <v>87</v>
      </c>
      <c r="E35" s="28">
        <v>1</v>
      </c>
      <c r="F35" s="26" t="s">
        <v>143</v>
      </c>
      <c r="G35" s="29"/>
      <c r="H35" s="30">
        <v>130</v>
      </c>
      <c r="I35" s="30">
        <v>0</v>
      </c>
      <c r="J35" s="35">
        <v>0</v>
      </c>
      <c r="K35" s="27" t="s">
        <v>89</v>
      </c>
      <c r="L35" s="26" t="s">
        <v>144</v>
      </c>
    </row>
    <row r="36" s="5" customFormat="1" ht="14" customHeight="1" spans="1:12">
      <c r="A36" s="25">
        <v>32</v>
      </c>
      <c r="B36" s="26" t="s">
        <v>135</v>
      </c>
      <c r="C36" s="27"/>
      <c r="D36" s="26" t="s">
        <v>87</v>
      </c>
      <c r="E36" s="28">
        <v>1</v>
      </c>
      <c r="F36" s="26" t="s">
        <v>136</v>
      </c>
      <c r="G36" s="29"/>
      <c r="H36" s="30">
        <v>80</v>
      </c>
      <c r="I36" s="30">
        <v>0</v>
      </c>
      <c r="J36" s="35">
        <v>0</v>
      </c>
      <c r="K36" s="27" t="s">
        <v>121</v>
      </c>
      <c r="L36" s="26" t="s">
        <v>137</v>
      </c>
    </row>
    <row r="37" s="5" customFormat="1" ht="14" customHeight="1" spans="1:12">
      <c r="A37" s="25">
        <v>33</v>
      </c>
      <c r="B37" s="26" t="s">
        <v>145</v>
      </c>
      <c r="C37" s="27"/>
      <c r="D37" s="26" t="s">
        <v>146</v>
      </c>
      <c r="E37" s="28">
        <v>1</v>
      </c>
      <c r="F37" s="26" t="s">
        <v>147</v>
      </c>
      <c r="G37" s="29"/>
      <c r="H37" s="30">
        <v>200</v>
      </c>
      <c r="I37" s="30">
        <v>0</v>
      </c>
      <c r="J37" s="35">
        <v>0</v>
      </c>
      <c r="K37" s="27" t="s">
        <v>121</v>
      </c>
      <c r="L37" s="26" t="s">
        <v>148</v>
      </c>
    </row>
    <row r="38" s="5" customFormat="1" ht="14" customHeight="1" spans="1:12">
      <c r="A38" s="25">
        <v>34</v>
      </c>
      <c r="B38" s="26" t="s">
        <v>149</v>
      </c>
      <c r="C38" s="27"/>
      <c r="D38" s="26" t="s">
        <v>150</v>
      </c>
      <c r="E38" s="28">
        <v>1</v>
      </c>
      <c r="F38" s="26" t="s">
        <v>151</v>
      </c>
      <c r="G38" s="29"/>
      <c r="H38" s="30">
        <v>2300</v>
      </c>
      <c r="I38" s="30">
        <v>0</v>
      </c>
      <c r="J38" s="35">
        <v>0</v>
      </c>
      <c r="K38" s="27" t="s">
        <v>121</v>
      </c>
      <c r="L38" s="26" t="s">
        <v>148</v>
      </c>
    </row>
    <row r="39" s="5" customFormat="1" ht="14" customHeight="1" spans="1:12">
      <c r="A39" s="25">
        <v>35</v>
      </c>
      <c r="B39" s="26" t="s">
        <v>152</v>
      </c>
      <c r="C39" s="27"/>
      <c r="D39" s="26" t="s">
        <v>150</v>
      </c>
      <c r="E39" s="28">
        <v>1</v>
      </c>
      <c r="F39" s="26" t="s">
        <v>151</v>
      </c>
      <c r="G39" s="29"/>
      <c r="H39" s="30">
        <v>4800</v>
      </c>
      <c r="I39" s="30">
        <v>0</v>
      </c>
      <c r="J39" s="35">
        <v>10</v>
      </c>
      <c r="K39" s="27" t="s">
        <v>121</v>
      </c>
      <c r="L39" s="26" t="s">
        <v>148</v>
      </c>
    </row>
    <row r="40" s="5" customFormat="1" ht="14" customHeight="1" spans="1:12">
      <c r="A40" s="25">
        <v>36</v>
      </c>
      <c r="B40" s="26" t="s">
        <v>153</v>
      </c>
      <c r="C40" s="27"/>
      <c r="D40" s="26" t="s">
        <v>146</v>
      </c>
      <c r="E40" s="28">
        <v>1</v>
      </c>
      <c r="F40" s="26" t="s">
        <v>154</v>
      </c>
      <c r="G40" s="29"/>
      <c r="H40" s="30">
        <v>1780</v>
      </c>
      <c r="I40" s="30">
        <v>0</v>
      </c>
      <c r="J40" s="35">
        <v>0</v>
      </c>
      <c r="K40" s="27" t="s">
        <v>121</v>
      </c>
      <c r="L40" s="26" t="s">
        <v>148</v>
      </c>
    </row>
    <row r="41" s="5" customFormat="1" ht="14" customHeight="1" spans="1:12">
      <c r="A41" s="25">
        <v>37</v>
      </c>
      <c r="B41" s="26" t="s">
        <v>155</v>
      </c>
      <c r="C41" s="27"/>
      <c r="D41" s="26" t="s">
        <v>146</v>
      </c>
      <c r="E41" s="28">
        <v>1</v>
      </c>
      <c r="F41" s="26" t="s">
        <v>156</v>
      </c>
      <c r="G41" s="29"/>
      <c r="H41" s="30">
        <v>268</v>
      </c>
      <c r="I41" s="30">
        <v>0</v>
      </c>
      <c r="J41" s="35">
        <v>0</v>
      </c>
      <c r="K41" s="27" t="s">
        <v>121</v>
      </c>
      <c r="L41" s="26" t="s">
        <v>148</v>
      </c>
    </row>
    <row r="42" s="5" customFormat="1" ht="14" customHeight="1" spans="1:12">
      <c r="A42" s="25">
        <v>38</v>
      </c>
      <c r="B42" s="26" t="s">
        <v>157</v>
      </c>
      <c r="C42" s="27"/>
      <c r="D42" s="26" t="s">
        <v>99</v>
      </c>
      <c r="E42" s="28">
        <v>1</v>
      </c>
      <c r="F42" s="26" t="s">
        <v>127</v>
      </c>
      <c r="G42" s="29"/>
      <c r="H42" s="30">
        <v>500</v>
      </c>
      <c r="I42" s="30">
        <v>0</v>
      </c>
      <c r="J42" s="35">
        <v>10</v>
      </c>
      <c r="K42" s="27" t="s">
        <v>89</v>
      </c>
      <c r="L42" s="26" t="s">
        <v>158</v>
      </c>
    </row>
    <row r="43" s="5" customFormat="1" ht="14" customHeight="1" spans="1:12">
      <c r="A43" s="25">
        <v>39</v>
      </c>
      <c r="B43" s="26" t="s">
        <v>159</v>
      </c>
      <c r="C43" s="27"/>
      <c r="D43" s="26" t="s">
        <v>99</v>
      </c>
      <c r="E43" s="28">
        <v>1</v>
      </c>
      <c r="F43" s="26" t="s">
        <v>160</v>
      </c>
      <c r="G43" s="29"/>
      <c r="H43" s="30">
        <v>8100</v>
      </c>
      <c r="I43" s="30">
        <v>0</v>
      </c>
      <c r="J43" s="35">
        <v>0</v>
      </c>
      <c r="K43" s="36" t="s">
        <v>161</v>
      </c>
      <c r="L43" s="26" t="s">
        <v>162</v>
      </c>
    </row>
    <row r="44" s="5" customFormat="1" ht="14" customHeight="1" spans="1:12">
      <c r="A44" s="25">
        <v>40</v>
      </c>
      <c r="B44" s="26" t="s">
        <v>163</v>
      </c>
      <c r="C44" s="27"/>
      <c r="D44" s="26" t="s">
        <v>99</v>
      </c>
      <c r="E44" s="28">
        <v>1</v>
      </c>
      <c r="F44" s="26" t="s">
        <v>164</v>
      </c>
      <c r="G44" s="29"/>
      <c r="H44" s="30">
        <v>5500</v>
      </c>
      <c r="I44" s="30">
        <v>0</v>
      </c>
      <c r="J44" s="35">
        <v>0</v>
      </c>
      <c r="K44" s="36" t="s">
        <v>161</v>
      </c>
      <c r="L44" s="26" t="s">
        <v>162</v>
      </c>
    </row>
    <row r="45" s="5" customFormat="1" ht="14" customHeight="1" spans="1:12">
      <c r="A45" s="25">
        <v>41</v>
      </c>
      <c r="B45" s="26" t="s">
        <v>163</v>
      </c>
      <c r="C45" s="27"/>
      <c r="D45" s="26" t="s">
        <v>99</v>
      </c>
      <c r="E45" s="28">
        <v>1</v>
      </c>
      <c r="F45" s="26" t="s">
        <v>165</v>
      </c>
      <c r="G45" s="29"/>
      <c r="H45" s="30">
        <v>2200</v>
      </c>
      <c r="I45" s="30">
        <v>0</v>
      </c>
      <c r="J45" s="35">
        <v>0</v>
      </c>
      <c r="K45" s="36" t="s">
        <v>161</v>
      </c>
      <c r="L45" s="26" t="s">
        <v>162</v>
      </c>
    </row>
    <row r="46" s="5" customFormat="1" ht="14" customHeight="1" spans="1:12">
      <c r="A46" s="25">
        <v>42</v>
      </c>
      <c r="B46" s="26" t="s">
        <v>166</v>
      </c>
      <c r="C46" s="27"/>
      <c r="D46" s="26" t="s">
        <v>146</v>
      </c>
      <c r="E46" s="28">
        <v>1</v>
      </c>
      <c r="F46" s="26" t="s">
        <v>164</v>
      </c>
      <c r="G46" s="29"/>
      <c r="H46" s="30">
        <v>4800</v>
      </c>
      <c r="I46" s="30">
        <v>0</v>
      </c>
      <c r="J46" s="35">
        <v>0</v>
      </c>
      <c r="K46" s="36" t="s">
        <v>161</v>
      </c>
      <c r="L46" s="26" t="s">
        <v>162</v>
      </c>
    </row>
    <row r="47" s="5" customFormat="1" ht="14" customHeight="1" spans="1:12">
      <c r="A47" s="25">
        <v>43</v>
      </c>
      <c r="B47" s="26" t="s">
        <v>167</v>
      </c>
      <c r="C47" s="27"/>
      <c r="D47" s="26" t="s">
        <v>99</v>
      </c>
      <c r="E47" s="28">
        <v>1</v>
      </c>
      <c r="F47" s="26" t="s">
        <v>143</v>
      </c>
      <c r="G47" s="29"/>
      <c r="H47" s="30">
        <v>4500</v>
      </c>
      <c r="I47" s="30">
        <v>0</v>
      </c>
      <c r="J47" s="35">
        <v>0</v>
      </c>
      <c r="K47" s="36" t="s">
        <v>161</v>
      </c>
      <c r="L47" s="26" t="s">
        <v>162</v>
      </c>
    </row>
    <row r="48" s="5" customFormat="1" ht="14" customHeight="1" spans="1:12">
      <c r="A48" s="25">
        <v>44</v>
      </c>
      <c r="B48" s="26" t="s">
        <v>168</v>
      </c>
      <c r="C48" s="27"/>
      <c r="D48" s="26" t="s">
        <v>99</v>
      </c>
      <c r="E48" s="28">
        <v>1</v>
      </c>
      <c r="F48" s="26" t="s">
        <v>169</v>
      </c>
      <c r="G48" s="29"/>
      <c r="H48" s="30">
        <v>2520</v>
      </c>
      <c r="I48" s="30">
        <v>0</v>
      </c>
      <c r="J48" s="35">
        <v>0</v>
      </c>
      <c r="K48" s="36" t="s">
        <v>161</v>
      </c>
      <c r="L48" s="26" t="s">
        <v>162</v>
      </c>
    </row>
    <row r="49" s="5" customFormat="1" ht="14" customHeight="1" spans="1:12">
      <c r="A49" s="25">
        <v>45</v>
      </c>
      <c r="B49" s="26" t="s">
        <v>170</v>
      </c>
      <c r="C49" s="27"/>
      <c r="D49" s="26" t="s">
        <v>87</v>
      </c>
      <c r="E49" s="28">
        <v>1</v>
      </c>
      <c r="F49" s="26" t="s">
        <v>136</v>
      </c>
      <c r="G49" s="29"/>
      <c r="H49" s="30">
        <v>120</v>
      </c>
      <c r="I49" s="30">
        <v>0</v>
      </c>
      <c r="J49" s="35">
        <v>0</v>
      </c>
      <c r="K49" s="27" t="s">
        <v>121</v>
      </c>
      <c r="L49" s="26" t="s">
        <v>171</v>
      </c>
    </row>
    <row r="50" s="5" customFormat="1" ht="14" customHeight="1" spans="1:12">
      <c r="A50" s="25">
        <v>46</v>
      </c>
      <c r="B50" s="26" t="s">
        <v>172</v>
      </c>
      <c r="C50" s="27"/>
      <c r="D50" s="26" t="s">
        <v>87</v>
      </c>
      <c r="E50" s="28">
        <v>1</v>
      </c>
      <c r="F50" s="26" t="s">
        <v>127</v>
      </c>
      <c r="G50" s="29"/>
      <c r="H50" s="30">
        <v>1300</v>
      </c>
      <c r="I50" s="30">
        <v>0</v>
      </c>
      <c r="J50" s="35">
        <v>0</v>
      </c>
      <c r="K50" s="27" t="s">
        <v>121</v>
      </c>
      <c r="L50" s="26" t="s">
        <v>171</v>
      </c>
    </row>
    <row r="51" s="5" customFormat="1" ht="14" customHeight="1" spans="1:12">
      <c r="A51" s="25">
        <v>47</v>
      </c>
      <c r="B51" s="26" t="s">
        <v>119</v>
      </c>
      <c r="C51" s="27"/>
      <c r="D51" s="26" t="s">
        <v>87</v>
      </c>
      <c r="E51" s="28">
        <v>1</v>
      </c>
      <c r="F51" s="26" t="s">
        <v>120</v>
      </c>
      <c r="G51" s="29"/>
      <c r="H51" s="30">
        <v>110</v>
      </c>
      <c r="I51" s="30">
        <v>0</v>
      </c>
      <c r="J51" s="35">
        <v>0</v>
      </c>
      <c r="K51" s="27" t="s">
        <v>121</v>
      </c>
      <c r="L51" s="26" t="s">
        <v>122</v>
      </c>
    </row>
    <row r="52" s="5" customFormat="1" ht="14" customHeight="1" spans="1:12">
      <c r="A52" s="25">
        <v>48</v>
      </c>
      <c r="B52" s="26" t="s">
        <v>135</v>
      </c>
      <c r="C52" s="27"/>
      <c r="D52" s="26" t="s">
        <v>87</v>
      </c>
      <c r="E52" s="28">
        <v>1</v>
      </c>
      <c r="F52" s="26" t="s">
        <v>136</v>
      </c>
      <c r="G52" s="29"/>
      <c r="H52" s="30">
        <v>80</v>
      </c>
      <c r="I52" s="30">
        <v>0</v>
      </c>
      <c r="J52" s="35">
        <v>0</v>
      </c>
      <c r="K52" s="27" t="s">
        <v>121</v>
      </c>
      <c r="L52" s="26" t="s">
        <v>137</v>
      </c>
    </row>
    <row r="53" s="5" customFormat="1" ht="14" customHeight="1" spans="1:12">
      <c r="A53" s="25">
        <v>49</v>
      </c>
      <c r="B53" s="26" t="s">
        <v>135</v>
      </c>
      <c r="C53" s="27"/>
      <c r="D53" s="26" t="s">
        <v>87</v>
      </c>
      <c r="E53" s="28">
        <v>1</v>
      </c>
      <c r="F53" s="26" t="s">
        <v>136</v>
      </c>
      <c r="G53" s="29"/>
      <c r="H53" s="30">
        <v>80</v>
      </c>
      <c r="I53" s="30">
        <v>0</v>
      </c>
      <c r="J53" s="35">
        <v>0</v>
      </c>
      <c r="K53" s="27" t="s">
        <v>121</v>
      </c>
      <c r="L53" s="26" t="s">
        <v>137</v>
      </c>
    </row>
    <row r="54" s="5" customFormat="1" ht="14" customHeight="1" spans="1:12">
      <c r="A54" s="25">
        <v>50</v>
      </c>
      <c r="B54" s="26" t="s">
        <v>172</v>
      </c>
      <c r="C54" s="27"/>
      <c r="D54" s="26" t="s">
        <v>87</v>
      </c>
      <c r="E54" s="28">
        <v>1</v>
      </c>
      <c r="F54" s="26" t="s">
        <v>127</v>
      </c>
      <c r="G54" s="29"/>
      <c r="H54" s="30">
        <v>1300</v>
      </c>
      <c r="I54" s="30">
        <v>0</v>
      </c>
      <c r="J54" s="35">
        <v>0</v>
      </c>
      <c r="K54" s="27" t="s">
        <v>121</v>
      </c>
      <c r="L54" s="26" t="s">
        <v>171</v>
      </c>
    </row>
    <row r="55" s="5" customFormat="1" ht="14" customHeight="1" spans="1:12">
      <c r="A55" s="25">
        <v>51</v>
      </c>
      <c r="B55" s="26" t="s">
        <v>173</v>
      </c>
      <c r="C55" s="27"/>
      <c r="D55" s="26" t="s">
        <v>87</v>
      </c>
      <c r="E55" s="28">
        <v>1</v>
      </c>
      <c r="F55" s="26" t="s">
        <v>111</v>
      </c>
      <c r="G55" s="29"/>
      <c r="H55" s="30">
        <v>1460</v>
      </c>
      <c r="I55" s="30">
        <v>0</v>
      </c>
      <c r="J55" s="35">
        <v>10</v>
      </c>
      <c r="K55" s="27" t="s">
        <v>89</v>
      </c>
      <c r="L55" s="26" t="s">
        <v>174</v>
      </c>
    </row>
    <row r="56" s="5" customFormat="1" ht="14" customHeight="1" spans="1:12">
      <c r="A56" s="25">
        <v>52</v>
      </c>
      <c r="B56" s="26" t="s">
        <v>135</v>
      </c>
      <c r="C56" s="27"/>
      <c r="D56" s="26" t="s">
        <v>87</v>
      </c>
      <c r="E56" s="28">
        <v>1</v>
      </c>
      <c r="F56" s="26" t="s">
        <v>136</v>
      </c>
      <c r="G56" s="29"/>
      <c r="H56" s="30">
        <v>80</v>
      </c>
      <c r="I56" s="30">
        <v>0</v>
      </c>
      <c r="J56" s="35">
        <v>0</v>
      </c>
      <c r="K56" s="27" t="s">
        <v>121</v>
      </c>
      <c r="L56" s="26" t="s">
        <v>137</v>
      </c>
    </row>
    <row r="57" s="5" customFormat="1" ht="14" customHeight="1" spans="1:12">
      <c r="A57" s="25">
        <v>53</v>
      </c>
      <c r="B57" s="26" t="s">
        <v>135</v>
      </c>
      <c r="C57" s="27"/>
      <c r="D57" s="26" t="s">
        <v>87</v>
      </c>
      <c r="E57" s="28">
        <v>1</v>
      </c>
      <c r="F57" s="26" t="s">
        <v>136</v>
      </c>
      <c r="G57" s="29"/>
      <c r="H57" s="30">
        <v>80</v>
      </c>
      <c r="I57" s="30">
        <v>0</v>
      </c>
      <c r="J57" s="35">
        <v>0</v>
      </c>
      <c r="K57" s="27" t="s">
        <v>121</v>
      </c>
      <c r="L57" s="26" t="s">
        <v>137</v>
      </c>
    </row>
    <row r="58" s="5" customFormat="1" ht="14" customHeight="1" spans="1:12">
      <c r="A58" s="25">
        <v>54</v>
      </c>
      <c r="B58" s="26" t="s">
        <v>135</v>
      </c>
      <c r="C58" s="27"/>
      <c r="D58" s="26" t="s">
        <v>87</v>
      </c>
      <c r="E58" s="28">
        <v>1</v>
      </c>
      <c r="F58" s="26" t="s">
        <v>136</v>
      </c>
      <c r="G58" s="29"/>
      <c r="H58" s="30">
        <v>80</v>
      </c>
      <c r="I58" s="30">
        <v>0</v>
      </c>
      <c r="J58" s="35">
        <v>0</v>
      </c>
      <c r="K58" s="27" t="s">
        <v>121</v>
      </c>
      <c r="L58" s="26" t="s">
        <v>137</v>
      </c>
    </row>
    <row r="59" s="5" customFormat="1" ht="14" customHeight="1" spans="1:12">
      <c r="A59" s="25">
        <v>55</v>
      </c>
      <c r="B59" s="26" t="s">
        <v>175</v>
      </c>
      <c r="C59" s="27"/>
      <c r="D59" s="26" t="s">
        <v>87</v>
      </c>
      <c r="E59" s="28">
        <v>1</v>
      </c>
      <c r="F59" s="26" t="s">
        <v>124</v>
      </c>
      <c r="G59" s="29"/>
      <c r="H59" s="30">
        <v>40000</v>
      </c>
      <c r="I59" s="30">
        <v>0</v>
      </c>
      <c r="J59" s="35">
        <v>0</v>
      </c>
      <c r="K59" s="27" t="s">
        <v>121</v>
      </c>
      <c r="L59" s="26" t="s">
        <v>176</v>
      </c>
    </row>
    <row r="60" s="5" customFormat="1" ht="14" customHeight="1" spans="1:12">
      <c r="A60" s="25">
        <v>56</v>
      </c>
      <c r="B60" s="26" t="s">
        <v>142</v>
      </c>
      <c r="C60" s="27"/>
      <c r="D60" s="26" t="s">
        <v>87</v>
      </c>
      <c r="E60" s="28">
        <v>1</v>
      </c>
      <c r="F60" s="26" t="s">
        <v>143</v>
      </c>
      <c r="G60" s="29"/>
      <c r="H60" s="30">
        <v>130</v>
      </c>
      <c r="I60" s="30">
        <v>0</v>
      </c>
      <c r="J60" s="35">
        <v>0</v>
      </c>
      <c r="K60" s="27" t="s">
        <v>89</v>
      </c>
      <c r="L60" s="26" t="s">
        <v>144</v>
      </c>
    </row>
    <row r="61" s="5" customFormat="1" ht="14" customHeight="1" spans="1:12">
      <c r="A61" s="25">
        <v>57</v>
      </c>
      <c r="B61" s="26" t="s">
        <v>177</v>
      </c>
      <c r="C61" s="27"/>
      <c r="D61" s="26" t="s">
        <v>87</v>
      </c>
      <c r="E61" s="28">
        <v>1</v>
      </c>
      <c r="F61" s="26" t="s">
        <v>136</v>
      </c>
      <c r="G61" s="29"/>
      <c r="H61" s="30">
        <v>80</v>
      </c>
      <c r="I61" s="30">
        <v>0</v>
      </c>
      <c r="J61" s="35">
        <v>10</v>
      </c>
      <c r="K61" s="27" t="s">
        <v>121</v>
      </c>
      <c r="L61" s="26" t="s">
        <v>171</v>
      </c>
    </row>
    <row r="62" s="5" customFormat="1" ht="14" customHeight="1" spans="1:12">
      <c r="A62" s="25">
        <v>58</v>
      </c>
      <c r="B62" s="26" t="s">
        <v>177</v>
      </c>
      <c r="C62" s="27"/>
      <c r="D62" s="26" t="s">
        <v>87</v>
      </c>
      <c r="E62" s="28">
        <v>1</v>
      </c>
      <c r="F62" s="26" t="s">
        <v>136</v>
      </c>
      <c r="G62" s="29"/>
      <c r="H62" s="30">
        <v>80</v>
      </c>
      <c r="I62" s="30">
        <v>0</v>
      </c>
      <c r="J62" s="35">
        <v>10</v>
      </c>
      <c r="K62" s="27" t="s">
        <v>121</v>
      </c>
      <c r="L62" s="26" t="s">
        <v>171</v>
      </c>
    </row>
    <row r="63" s="5" customFormat="1" ht="14" customHeight="1" spans="1:12">
      <c r="A63" s="25">
        <v>59</v>
      </c>
      <c r="B63" s="26" t="s">
        <v>129</v>
      </c>
      <c r="C63" s="27"/>
      <c r="D63" s="26" t="s">
        <v>87</v>
      </c>
      <c r="E63" s="28">
        <v>1</v>
      </c>
      <c r="F63" s="26" t="s">
        <v>130</v>
      </c>
      <c r="G63" s="29"/>
      <c r="H63" s="30">
        <v>3600</v>
      </c>
      <c r="I63" s="30">
        <v>0</v>
      </c>
      <c r="J63" s="35">
        <v>0</v>
      </c>
      <c r="K63" s="27" t="s">
        <v>121</v>
      </c>
      <c r="L63" s="26" t="s">
        <v>131</v>
      </c>
    </row>
    <row r="64" s="5" customFormat="1" ht="14" customHeight="1" spans="1:12">
      <c r="A64" s="25">
        <v>60</v>
      </c>
      <c r="B64" s="26" t="s">
        <v>126</v>
      </c>
      <c r="C64" s="27"/>
      <c r="D64" s="26" t="s">
        <v>87</v>
      </c>
      <c r="E64" s="28">
        <v>1</v>
      </c>
      <c r="F64" s="26" t="s">
        <v>127</v>
      </c>
      <c r="G64" s="29"/>
      <c r="H64" s="30">
        <v>180</v>
      </c>
      <c r="I64" s="30">
        <v>0</v>
      </c>
      <c r="J64" s="35">
        <v>0</v>
      </c>
      <c r="K64" s="27" t="s">
        <v>121</v>
      </c>
      <c r="L64" s="26" t="s">
        <v>128</v>
      </c>
    </row>
    <row r="65" s="5" customFormat="1" ht="14" customHeight="1" spans="1:12">
      <c r="A65" s="25">
        <v>61</v>
      </c>
      <c r="B65" s="26" t="s">
        <v>170</v>
      </c>
      <c r="C65" s="27"/>
      <c r="D65" s="26" t="s">
        <v>87</v>
      </c>
      <c r="E65" s="28">
        <v>1</v>
      </c>
      <c r="F65" s="26" t="s">
        <v>136</v>
      </c>
      <c r="G65" s="29"/>
      <c r="H65" s="30">
        <v>120</v>
      </c>
      <c r="I65" s="30">
        <v>0</v>
      </c>
      <c r="J65" s="35">
        <v>0</v>
      </c>
      <c r="K65" s="27" t="s">
        <v>121</v>
      </c>
      <c r="L65" s="26" t="s">
        <v>171</v>
      </c>
    </row>
    <row r="66" s="5" customFormat="1" ht="14" customHeight="1" spans="1:12">
      <c r="A66" s="25">
        <v>62</v>
      </c>
      <c r="B66" s="26" t="s">
        <v>178</v>
      </c>
      <c r="C66" s="27"/>
      <c r="D66" s="26" t="s">
        <v>87</v>
      </c>
      <c r="E66" s="28">
        <v>1</v>
      </c>
      <c r="F66" s="26" t="s">
        <v>136</v>
      </c>
      <c r="G66" s="29"/>
      <c r="H66" s="30">
        <v>60</v>
      </c>
      <c r="I66" s="30">
        <v>0</v>
      </c>
      <c r="J66" s="35">
        <v>0</v>
      </c>
      <c r="K66" s="27" t="s">
        <v>121</v>
      </c>
      <c r="L66" s="26" t="s">
        <v>171</v>
      </c>
    </row>
    <row r="67" s="5" customFormat="1" ht="14" customHeight="1" spans="1:12">
      <c r="A67" s="25">
        <v>63</v>
      </c>
      <c r="B67" s="26" t="s">
        <v>119</v>
      </c>
      <c r="C67" s="27"/>
      <c r="D67" s="26" t="s">
        <v>87</v>
      </c>
      <c r="E67" s="28">
        <v>1</v>
      </c>
      <c r="F67" s="26" t="s">
        <v>120</v>
      </c>
      <c r="G67" s="29"/>
      <c r="H67" s="30">
        <v>110</v>
      </c>
      <c r="I67" s="30">
        <v>0</v>
      </c>
      <c r="J67" s="35">
        <v>0</v>
      </c>
      <c r="K67" s="27" t="s">
        <v>121</v>
      </c>
      <c r="L67" s="26" t="s">
        <v>122</v>
      </c>
    </row>
    <row r="68" s="5" customFormat="1" ht="14" customHeight="1" spans="1:12">
      <c r="A68" s="25">
        <v>64</v>
      </c>
      <c r="B68" s="26" t="s">
        <v>178</v>
      </c>
      <c r="C68" s="27"/>
      <c r="D68" s="26" t="s">
        <v>87</v>
      </c>
      <c r="E68" s="28">
        <v>1</v>
      </c>
      <c r="F68" s="26" t="s">
        <v>136</v>
      </c>
      <c r="G68" s="29"/>
      <c r="H68" s="30">
        <v>60</v>
      </c>
      <c r="I68" s="30">
        <v>0</v>
      </c>
      <c r="J68" s="35">
        <v>0</v>
      </c>
      <c r="K68" s="27" t="s">
        <v>121</v>
      </c>
      <c r="L68" s="26" t="s">
        <v>171</v>
      </c>
    </row>
    <row r="69" s="5" customFormat="1" ht="14" customHeight="1" spans="1:12">
      <c r="A69" s="25">
        <v>65</v>
      </c>
      <c r="B69" s="26" t="s">
        <v>119</v>
      </c>
      <c r="C69" s="27"/>
      <c r="D69" s="26" t="s">
        <v>87</v>
      </c>
      <c r="E69" s="28">
        <v>1</v>
      </c>
      <c r="F69" s="26" t="s">
        <v>120</v>
      </c>
      <c r="G69" s="29"/>
      <c r="H69" s="30">
        <v>110</v>
      </c>
      <c r="I69" s="30">
        <v>0</v>
      </c>
      <c r="J69" s="35">
        <v>0</v>
      </c>
      <c r="K69" s="27" t="s">
        <v>121</v>
      </c>
      <c r="L69" s="26" t="s">
        <v>122</v>
      </c>
    </row>
    <row r="70" s="5" customFormat="1" ht="14" customHeight="1" spans="1:12">
      <c r="A70" s="25">
        <v>66</v>
      </c>
      <c r="B70" s="26" t="s">
        <v>178</v>
      </c>
      <c r="C70" s="27"/>
      <c r="D70" s="26" t="s">
        <v>87</v>
      </c>
      <c r="E70" s="28">
        <v>1</v>
      </c>
      <c r="F70" s="26" t="s">
        <v>136</v>
      </c>
      <c r="G70" s="29"/>
      <c r="H70" s="30">
        <v>60</v>
      </c>
      <c r="I70" s="30">
        <v>0</v>
      </c>
      <c r="J70" s="35">
        <v>0</v>
      </c>
      <c r="K70" s="27" t="s">
        <v>121</v>
      </c>
      <c r="L70" s="26" t="s">
        <v>171</v>
      </c>
    </row>
    <row r="71" s="5" customFormat="1" ht="14" customHeight="1" spans="1:12">
      <c r="A71" s="25">
        <v>67</v>
      </c>
      <c r="B71" s="26" t="s">
        <v>119</v>
      </c>
      <c r="C71" s="27"/>
      <c r="D71" s="26" t="s">
        <v>87</v>
      </c>
      <c r="E71" s="28">
        <v>1</v>
      </c>
      <c r="F71" s="26" t="s">
        <v>120</v>
      </c>
      <c r="G71" s="29"/>
      <c r="H71" s="30">
        <v>110</v>
      </c>
      <c r="I71" s="30">
        <v>0</v>
      </c>
      <c r="J71" s="35">
        <v>0</v>
      </c>
      <c r="K71" s="27" t="s">
        <v>121</v>
      </c>
      <c r="L71" s="26" t="s">
        <v>122</v>
      </c>
    </row>
    <row r="72" s="5" customFormat="1" ht="14" customHeight="1" spans="1:12">
      <c r="A72" s="25">
        <v>68</v>
      </c>
      <c r="B72" s="26" t="s">
        <v>119</v>
      </c>
      <c r="C72" s="27"/>
      <c r="D72" s="26" t="s">
        <v>87</v>
      </c>
      <c r="E72" s="28">
        <v>1</v>
      </c>
      <c r="F72" s="26" t="s">
        <v>120</v>
      </c>
      <c r="G72" s="29"/>
      <c r="H72" s="30">
        <v>110</v>
      </c>
      <c r="I72" s="30">
        <v>0</v>
      </c>
      <c r="J72" s="35">
        <v>0</v>
      </c>
      <c r="K72" s="27" t="s">
        <v>121</v>
      </c>
      <c r="L72" s="26" t="s">
        <v>122</v>
      </c>
    </row>
    <row r="73" s="5" customFormat="1" ht="14" customHeight="1" spans="1:12">
      <c r="A73" s="25">
        <v>69</v>
      </c>
      <c r="B73" s="26" t="s">
        <v>178</v>
      </c>
      <c r="C73" s="27"/>
      <c r="D73" s="26" t="s">
        <v>87</v>
      </c>
      <c r="E73" s="28">
        <v>1</v>
      </c>
      <c r="F73" s="26" t="s">
        <v>136</v>
      </c>
      <c r="G73" s="29"/>
      <c r="H73" s="30">
        <v>60</v>
      </c>
      <c r="I73" s="30">
        <v>0</v>
      </c>
      <c r="J73" s="35">
        <v>0</v>
      </c>
      <c r="K73" s="27" t="s">
        <v>121</v>
      </c>
      <c r="L73" s="26" t="s">
        <v>171</v>
      </c>
    </row>
    <row r="74" s="5" customFormat="1" ht="14" customHeight="1" spans="1:12">
      <c r="A74" s="25">
        <v>70</v>
      </c>
      <c r="B74" s="26" t="s">
        <v>119</v>
      </c>
      <c r="C74" s="27"/>
      <c r="D74" s="26" t="s">
        <v>87</v>
      </c>
      <c r="E74" s="28">
        <v>1</v>
      </c>
      <c r="F74" s="26" t="s">
        <v>120</v>
      </c>
      <c r="G74" s="29"/>
      <c r="H74" s="30">
        <v>110</v>
      </c>
      <c r="I74" s="30">
        <v>0</v>
      </c>
      <c r="J74" s="35">
        <v>0</v>
      </c>
      <c r="K74" s="27" t="s">
        <v>121</v>
      </c>
      <c r="L74" s="26" t="s">
        <v>122</v>
      </c>
    </row>
    <row r="75" s="5" customFormat="1" ht="14" customHeight="1" spans="1:12">
      <c r="A75" s="25">
        <v>71</v>
      </c>
      <c r="B75" s="26" t="s">
        <v>177</v>
      </c>
      <c r="C75" s="27"/>
      <c r="D75" s="26" t="s">
        <v>87</v>
      </c>
      <c r="E75" s="28">
        <v>1</v>
      </c>
      <c r="F75" s="26" t="s">
        <v>136</v>
      </c>
      <c r="G75" s="29"/>
      <c r="H75" s="30">
        <v>80</v>
      </c>
      <c r="I75" s="30">
        <v>0</v>
      </c>
      <c r="J75" s="35">
        <v>10</v>
      </c>
      <c r="K75" s="27" t="s">
        <v>121</v>
      </c>
      <c r="L75" s="26" t="s">
        <v>171</v>
      </c>
    </row>
    <row r="76" s="5" customFormat="1" ht="14" customHeight="1" spans="1:12">
      <c r="A76" s="25">
        <v>72</v>
      </c>
      <c r="B76" s="26" t="s">
        <v>177</v>
      </c>
      <c r="C76" s="27"/>
      <c r="D76" s="26" t="s">
        <v>87</v>
      </c>
      <c r="E76" s="28">
        <v>1</v>
      </c>
      <c r="F76" s="26" t="s">
        <v>136</v>
      </c>
      <c r="G76" s="29"/>
      <c r="H76" s="30">
        <v>80</v>
      </c>
      <c r="I76" s="30">
        <v>0</v>
      </c>
      <c r="J76" s="35">
        <v>10</v>
      </c>
      <c r="K76" s="27" t="s">
        <v>121</v>
      </c>
      <c r="L76" s="26" t="s">
        <v>171</v>
      </c>
    </row>
    <row r="77" s="5" customFormat="1" ht="14" customHeight="1" spans="1:12">
      <c r="A77" s="25">
        <v>73</v>
      </c>
      <c r="B77" s="26" t="s">
        <v>119</v>
      </c>
      <c r="C77" s="27"/>
      <c r="D77" s="26" t="s">
        <v>87</v>
      </c>
      <c r="E77" s="28">
        <v>1</v>
      </c>
      <c r="F77" s="26" t="s">
        <v>120</v>
      </c>
      <c r="G77" s="29"/>
      <c r="H77" s="30">
        <v>110</v>
      </c>
      <c r="I77" s="30">
        <v>0</v>
      </c>
      <c r="J77" s="35">
        <v>0</v>
      </c>
      <c r="K77" s="27" t="s">
        <v>121</v>
      </c>
      <c r="L77" s="26" t="s">
        <v>122</v>
      </c>
    </row>
    <row r="78" s="5" customFormat="1" ht="14" customHeight="1" spans="1:12">
      <c r="A78" s="25">
        <v>74</v>
      </c>
      <c r="B78" s="26" t="s">
        <v>119</v>
      </c>
      <c r="C78" s="27"/>
      <c r="D78" s="26" t="s">
        <v>87</v>
      </c>
      <c r="E78" s="28">
        <v>1</v>
      </c>
      <c r="F78" s="26" t="s">
        <v>120</v>
      </c>
      <c r="G78" s="29"/>
      <c r="H78" s="30">
        <v>110</v>
      </c>
      <c r="I78" s="30">
        <v>0</v>
      </c>
      <c r="J78" s="35">
        <v>0</v>
      </c>
      <c r="K78" s="27" t="s">
        <v>121</v>
      </c>
      <c r="L78" s="26" t="s">
        <v>122</v>
      </c>
    </row>
    <row r="79" s="5" customFormat="1" ht="14" customHeight="1" spans="1:12">
      <c r="A79" s="25">
        <v>75</v>
      </c>
      <c r="B79" s="26" t="s">
        <v>123</v>
      </c>
      <c r="C79" s="27"/>
      <c r="D79" s="26" t="s">
        <v>87</v>
      </c>
      <c r="E79" s="28">
        <v>1</v>
      </c>
      <c r="F79" s="26" t="s">
        <v>124</v>
      </c>
      <c r="G79" s="29"/>
      <c r="H79" s="30">
        <v>2400</v>
      </c>
      <c r="I79" s="30">
        <v>0</v>
      </c>
      <c r="J79" s="35">
        <v>10</v>
      </c>
      <c r="K79" s="27" t="s">
        <v>121</v>
      </c>
      <c r="L79" s="26" t="s">
        <v>125</v>
      </c>
    </row>
    <row r="80" s="5" customFormat="1" ht="14" customHeight="1" spans="1:12">
      <c r="A80" s="25">
        <v>76</v>
      </c>
      <c r="B80" s="26" t="s">
        <v>119</v>
      </c>
      <c r="C80" s="27"/>
      <c r="D80" s="26" t="s">
        <v>87</v>
      </c>
      <c r="E80" s="28">
        <v>1</v>
      </c>
      <c r="F80" s="26" t="s">
        <v>120</v>
      </c>
      <c r="G80" s="29"/>
      <c r="H80" s="30">
        <v>110</v>
      </c>
      <c r="I80" s="30">
        <v>0</v>
      </c>
      <c r="J80" s="35">
        <v>0</v>
      </c>
      <c r="K80" s="27" t="s">
        <v>121</v>
      </c>
      <c r="L80" s="26" t="s">
        <v>122</v>
      </c>
    </row>
    <row r="81" s="5" customFormat="1" ht="14" customHeight="1" spans="1:12">
      <c r="A81" s="25">
        <v>77</v>
      </c>
      <c r="B81" s="26" t="s">
        <v>179</v>
      </c>
      <c r="C81" s="27"/>
      <c r="D81" s="26" t="s">
        <v>87</v>
      </c>
      <c r="E81" s="28">
        <v>1</v>
      </c>
      <c r="F81" s="26" t="s">
        <v>180</v>
      </c>
      <c r="G81" s="29"/>
      <c r="H81" s="30">
        <v>97</v>
      </c>
      <c r="I81" s="30">
        <v>0</v>
      </c>
      <c r="J81" s="35">
        <v>0</v>
      </c>
      <c r="K81" s="27" t="s">
        <v>89</v>
      </c>
      <c r="L81" s="26" t="s">
        <v>181</v>
      </c>
    </row>
    <row r="82" s="5" customFormat="1" ht="14" customHeight="1" spans="1:12">
      <c r="A82" s="25">
        <v>78</v>
      </c>
      <c r="B82" s="26" t="s">
        <v>92</v>
      </c>
      <c r="C82" s="27"/>
      <c r="D82" s="26" t="s">
        <v>87</v>
      </c>
      <c r="E82" s="28">
        <v>1</v>
      </c>
      <c r="F82" s="26" t="s">
        <v>182</v>
      </c>
      <c r="G82" s="29"/>
      <c r="H82" s="30">
        <v>2588</v>
      </c>
      <c r="I82" s="30">
        <v>0</v>
      </c>
      <c r="J82" s="35">
        <v>130</v>
      </c>
      <c r="K82" s="27" t="s">
        <v>89</v>
      </c>
      <c r="L82" s="26" t="s">
        <v>97</v>
      </c>
    </row>
    <row r="83" s="5" customFormat="1" ht="14" customHeight="1" spans="1:12">
      <c r="A83" s="25">
        <v>79</v>
      </c>
      <c r="B83" s="26" t="s">
        <v>95</v>
      </c>
      <c r="C83" s="27"/>
      <c r="D83" s="26" t="s">
        <v>87</v>
      </c>
      <c r="E83" s="28">
        <v>1</v>
      </c>
      <c r="F83" s="26" t="s">
        <v>96</v>
      </c>
      <c r="G83" s="29"/>
      <c r="H83" s="30">
        <v>180</v>
      </c>
      <c r="I83" s="30">
        <v>0</v>
      </c>
      <c r="J83" s="35">
        <v>0</v>
      </c>
      <c r="K83" s="27" t="s">
        <v>89</v>
      </c>
      <c r="L83" s="26" t="s">
        <v>97</v>
      </c>
    </row>
    <row r="84" s="5" customFormat="1" ht="14" customHeight="1" spans="1:12">
      <c r="A84" s="25">
        <v>80</v>
      </c>
      <c r="B84" s="26" t="s">
        <v>135</v>
      </c>
      <c r="C84" s="27"/>
      <c r="D84" s="26" t="s">
        <v>87</v>
      </c>
      <c r="E84" s="28">
        <v>1</v>
      </c>
      <c r="F84" s="26" t="s">
        <v>136</v>
      </c>
      <c r="G84" s="29"/>
      <c r="H84" s="30">
        <v>80</v>
      </c>
      <c r="I84" s="30">
        <v>0</v>
      </c>
      <c r="J84" s="35">
        <v>0</v>
      </c>
      <c r="K84" s="27" t="s">
        <v>121</v>
      </c>
      <c r="L84" s="26" t="s">
        <v>137</v>
      </c>
    </row>
    <row r="85" s="5" customFormat="1" ht="14" customHeight="1" spans="1:12">
      <c r="A85" s="25">
        <v>81</v>
      </c>
      <c r="B85" s="26" t="s">
        <v>135</v>
      </c>
      <c r="C85" s="27"/>
      <c r="D85" s="26" t="s">
        <v>87</v>
      </c>
      <c r="E85" s="28">
        <v>1</v>
      </c>
      <c r="F85" s="26" t="s">
        <v>136</v>
      </c>
      <c r="G85" s="29"/>
      <c r="H85" s="30">
        <v>80</v>
      </c>
      <c r="I85" s="30">
        <v>0</v>
      </c>
      <c r="J85" s="35">
        <v>0</v>
      </c>
      <c r="K85" s="27" t="s">
        <v>121</v>
      </c>
      <c r="L85" s="26" t="s">
        <v>137</v>
      </c>
    </row>
    <row r="86" s="5" customFormat="1" ht="14" customHeight="1" spans="1:12">
      <c r="A86" s="25">
        <v>82</v>
      </c>
      <c r="B86" s="26" t="s">
        <v>135</v>
      </c>
      <c r="C86" s="27"/>
      <c r="D86" s="26" t="s">
        <v>87</v>
      </c>
      <c r="E86" s="28">
        <v>1</v>
      </c>
      <c r="F86" s="26" t="s">
        <v>136</v>
      </c>
      <c r="G86" s="29"/>
      <c r="H86" s="30">
        <v>80</v>
      </c>
      <c r="I86" s="30">
        <v>0</v>
      </c>
      <c r="J86" s="35">
        <v>0</v>
      </c>
      <c r="K86" s="27" t="s">
        <v>121</v>
      </c>
      <c r="L86" s="26" t="s">
        <v>137</v>
      </c>
    </row>
    <row r="87" s="5" customFormat="1" ht="14" customHeight="1" spans="1:12">
      <c r="A87" s="25">
        <v>83</v>
      </c>
      <c r="B87" s="26" t="s">
        <v>119</v>
      </c>
      <c r="C87" s="27"/>
      <c r="D87" s="26" t="s">
        <v>87</v>
      </c>
      <c r="E87" s="28">
        <v>1</v>
      </c>
      <c r="F87" s="26" t="s">
        <v>120</v>
      </c>
      <c r="G87" s="29"/>
      <c r="H87" s="30">
        <v>110</v>
      </c>
      <c r="I87" s="30">
        <v>0</v>
      </c>
      <c r="J87" s="35">
        <v>0</v>
      </c>
      <c r="K87" s="27" t="s">
        <v>121</v>
      </c>
      <c r="L87" s="26" t="s">
        <v>122</v>
      </c>
    </row>
    <row r="88" s="5" customFormat="1" ht="14" customHeight="1" spans="1:12">
      <c r="A88" s="25">
        <v>84</v>
      </c>
      <c r="B88" s="26" t="s">
        <v>119</v>
      </c>
      <c r="C88" s="27"/>
      <c r="D88" s="26" t="s">
        <v>87</v>
      </c>
      <c r="E88" s="28">
        <v>1</v>
      </c>
      <c r="F88" s="26" t="s">
        <v>120</v>
      </c>
      <c r="G88" s="29"/>
      <c r="H88" s="30">
        <v>110</v>
      </c>
      <c r="I88" s="30">
        <v>0</v>
      </c>
      <c r="J88" s="35">
        <v>0</v>
      </c>
      <c r="K88" s="27" t="s">
        <v>121</v>
      </c>
      <c r="L88" s="26" t="s">
        <v>122</v>
      </c>
    </row>
    <row r="89" s="5" customFormat="1" ht="14" customHeight="1" spans="1:12">
      <c r="A89" s="25">
        <v>85</v>
      </c>
      <c r="B89" s="26" t="s">
        <v>177</v>
      </c>
      <c r="C89" s="27"/>
      <c r="D89" s="26" t="s">
        <v>87</v>
      </c>
      <c r="E89" s="28">
        <v>1</v>
      </c>
      <c r="F89" s="26" t="s">
        <v>136</v>
      </c>
      <c r="G89" s="29"/>
      <c r="H89" s="30">
        <v>80</v>
      </c>
      <c r="I89" s="30">
        <v>0</v>
      </c>
      <c r="J89" s="35">
        <v>10</v>
      </c>
      <c r="K89" s="27" t="s">
        <v>121</v>
      </c>
      <c r="L89" s="26" t="s">
        <v>171</v>
      </c>
    </row>
    <row r="90" s="5" customFormat="1" ht="14" customHeight="1" spans="1:12">
      <c r="A90" s="25">
        <v>86</v>
      </c>
      <c r="B90" s="26" t="s">
        <v>119</v>
      </c>
      <c r="C90" s="27"/>
      <c r="D90" s="26" t="s">
        <v>87</v>
      </c>
      <c r="E90" s="28">
        <v>1</v>
      </c>
      <c r="F90" s="26" t="s">
        <v>120</v>
      </c>
      <c r="G90" s="29"/>
      <c r="H90" s="30">
        <v>110</v>
      </c>
      <c r="I90" s="30">
        <v>0</v>
      </c>
      <c r="J90" s="35">
        <v>0</v>
      </c>
      <c r="K90" s="27" t="s">
        <v>121</v>
      </c>
      <c r="L90" s="26" t="s">
        <v>122</v>
      </c>
    </row>
    <row r="91" s="5" customFormat="1" ht="14" customHeight="1" spans="1:12">
      <c r="A91" s="25">
        <v>87</v>
      </c>
      <c r="B91" s="26" t="s">
        <v>119</v>
      </c>
      <c r="C91" s="27"/>
      <c r="D91" s="26" t="s">
        <v>87</v>
      </c>
      <c r="E91" s="28">
        <v>1</v>
      </c>
      <c r="F91" s="26" t="s">
        <v>120</v>
      </c>
      <c r="G91" s="29"/>
      <c r="H91" s="30">
        <v>110</v>
      </c>
      <c r="I91" s="30">
        <v>0</v>
      </c>
      <c r="J91" s="35">
        <v>0</v>
      </c>
      <c r="K91" s="27" t="s">
        <v>121</v>
      </c>
      <c r="L91" s="26" t="s">
        <v>122</v>
      </c>
    </row>
    <row r="92" s="5" customFormat="1" ht="14" customHeight="1" spans="1:12">
      <c r="A92" s="25">
        <v>88</v>
      </c>
      <c r="B92" s="26" t="s">
        <v>119</v>
      </c>
      <c r="C92" s="27"/>
      <c r="D92" s="26" t="s">
        <v>87</v>
      </c>
      <c r="E92" s="28">
        <v>1</v>
      </c>
      <c r="F92" s="26" t="s">
        <v>120</v>
      </c>
      <c r="G92" s="29"/>
      <c r="H92" s="30">
        <v>110</v>
      </c>
      <c r="I92" s="30">
        <v>0</v>
      </c>
      <c r="J92" s="35">
        <v>0</v>
      </c>
      <c r="K92" s="27" t="s">
        <v>121</v>
      </c>
      <c r="L92" s="26" t="s">
        <v>122</v>
      </c>
    </row>
    <row r="93" s="5" customFormat="1" ht="14" customHeight="1" spans="1:12">
      <c r="A93" s="25">
        <v>89</v>
      </c>
      <c r="B93" s="26" t="s">
        <v>119</v>
      </c>
      <c r="C93" s="27"/>
      <c r="D93" s="26" t="s">
        <v>87</v>
      </c>
      <c r="E93" s="28">
        <v>1</v>
      </c>
      <c r="F93" s="26" t="s">
        <v>120</v>
      </c>
      <c r="G93" s="29"/>
      <c r="H93" s="30">
        <v>110</v>
      </c>
      <c r="I93" s="30">
        <v>0</v>
      </c>
      <c r="J93" s="35">
        <v>0</v>
      </c>
      <c r="K93" s="27" t="s">
        <v>121</v>
      </c>
      <c r="L93" s="26" t="s">
        <v>122</v>
      </c>
    </row>
    <row r="94" s="5" customFormat="1" ht="14" customHeight="1" spans="1:12">
      <c r="A94" s="25">
        <v>90</v>
      </c>
      <c r="B94" s="26" t="s">
        <v>119</v>
      </c>
      <c r="C94" s="27"/>
      <c r="D94" s="26" t="s">
        <v>87</v>
      </c>
      <c r="E94" s="28">
        <v>1</v>
      </c>
      <c r="F94" s="26" t="s">
        <v>120</v>
      </c>
      <c r="G94" s="29"/>
      <c r="H94" s="30">
        <v>110</v>
      </c>
      <c r="I94" s="30">
        <v>0</v>
      </c>
      <c r="J94" s="35">
        <v>0</v>
      </c>
      <c r="K94" s="27" t="s">
        <v>121</v>
      </c>
      <c r="L94" s="26" t="s">
        <v>122</v>
      </c>
    </row>
    <row r="95" s="5" customFormat="1" ht="14" customHeight="1" spans="1:12">
      <c r="A95" s="25">
        <v>91</v>
      </c>
      <c r="B95" s="26" t="s">
        <v>119</v>
      </c>
      <c r="C95" s="27"/>
      <c r="D95" s="26" t="s">
        <v>87</v>
      </c>
      <c r="E95" s="28">
        <v>1</v>
      </c>
      <c r="F95" s="26" t="s">
        <v>120</v>
      </c>
      <c r="G95" s="29"/>
      <c r="H95" s="30">
        <v>110</v>
      </c>
      <c r="I95" s="30">
        <v>0</v>
      </c>
      <c r="J95" s="35">
        <v>0</v>
      </c>
      <c r="K95" s="27" t="s">
        <v>121</v>
      </c>
      <c r="L95" s="26" t="s">
        <v>122</v>
      </c>
    </row>
    <row r="96" s="5" customFormat="1" ht="14" customHeight="1" spans="1:12">
      <c r="A96" s="25">
        <v>92</v>
      </c>
      <c r="B96" s="26" t="s">
        <v>178</v>
      </c>
      <c r="C96" s="27"/>
      <c r="D96" s="26" t="s">
        <v>87</v>
      </c>
      <c r="E96" s="28">
        <v>1</v>
      </c>
      <c r="F96" s="26" t="s">
        <v>136</v>
      </c>
      <c r="G96" s="29"/>
      <c r="H96" s="30">
        <v>60</v>
      </c>
      <c r="I96" s="30">
        <v>0</v>
      </c>
      <c r="J96" s="35">
        <v>0</v>
      </c>
      <c r="K96" s="27" t="s">
        <v>121</v>
      </c>
      <c r="L96" s="26" t="s">
        <v>171</v>
      </c>
    </row>
    <row r="97" s="5" customFormat="1" ht="14" customHeight="1" spans="1:12">
      <c r="A97" s="25">
        <v>93</v>
      </c>
      <c r="B97" s="26" t="s">
        <v>119</v>
      </c>
      <c r="C97" s="27"/>
      <c r="D97" s="26" t="s">
        <v>87</v>
      </c>
      <c r="E97" s="28">
        <v>1</v>
      </c>
      <c r="F97" s="26" t="s">
        <v>120</v>
      </c>
      <c r="G97" s="29"/>
      <c r="H97" s="30">
        <v>110</v>
      </c>
      <c r="I97" s="30">
        <v>0</v>
      </c>
      <c r="J97" s="35">
        <v>0</v>
      </c>
      <c r="K97" s="27" t="s">
        <v>121</v>
      </c>
      <c r="L97" s="26" t="s">
        <v>122</v>
      </c>
    </row>
    <row r="98" s="5" customFormat="1" ht="14" customHeight="1" spans="1:12">
      <c r="A98" s="25">
        <v>94</v>
      </c>
      <c r="B98" s="26" t="s">
        <v>119</v>
      </c>
      <c r="C98" s="27"/>
      <c r="D98" s="26" t="s">
        <v>87</v>
      </c>
      <c r="E98" s="28">
        <v>1</v>
      </c>
      <c r="F98" s="26" t="s">
        <v>120</v>
      </c>
      <c r="G98" s="29"/>
      <c r="H98" s="30">
        <v>110</v>
      </c>
      <c r="I98" s="30">
        <v>0</v>
      </c>
      <c r="J98" s="35">
        <v>0</v>
      </c>
      <c r="K98" s="27" t="s">
        <v>121</v>
      </c>
      <c r="L98" s="26" t="s">
        <v>122</v>
      </c>
    </row>
    <row r="99" s="5" customFormat="1" customHeight="1" spans="1:11">
      <c r="A99" s="25"/>
      <c r="B99" s="37" t="s">
        <v>183</v>
      </c>
      <c r="C99" s="29"/>
      <c r="D99" s="29"/>
      <c r="E99" s="28"/>
      <c r="F99" s="29"/>
      <c r="G99" s="29"/>
      <c r="H99" s="35">
        <f>SUM(H5:H98)</f>
        <v>227842</v>
      </c>
      <c r="I99" s="35">
        <f>SUM(I5:I98)</f>
        <v>0</v>
      </c>
      <c r="J99" s="35">
        <f>SUM(J5:J98)</f>
        <v>600</v>
      </c>
      <c r="K99" s="35">
        <f>SUM(K5:K98)</f>
        <v>0</v>
      </c>
    </row>
  </sheetData>
  <mergeCells count="1">
    <mergeCell ref="A1:K1"/>
  </mergeCells>
  <printOptions horizontalCentered="1"/>
  <pageMargins left="0.393055555555556" right="0.393055555555556" top="0.708333333333333" bottom="0.472222222222222" header="0.275" footer="0.196527777777778"/>
  <pageSetup paperSize="9" scale="90" orientation="landscape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XXXXXX</vt:lpstr>
      <vt:lpstr>资产评估结果汇总表 </vt:lpstr>
      <vt:lpstr>资产汇总</vt:lpstr>
      <vt:lpstr>固定资产 6.5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CIECC</dc:creator>
  <cp:lastModifiedBy>WPS_1474252202</cp:lastModifiedBy>
  <cp:revision>1</cp:revision>
  <dcterms:created xsi:type="dcterms:W3CDTF">1999-12-08T02:07:00Z</dcterms:created>
  <cp:lastPrinted>2015-12-07T00:41:00Z</cp:lastPrinted>
  <dcterms:modified xsi:type="dcterms:W3CDTF">2023-06-20T01:16:34Z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F384741940FC4581B04B8C7D15C8FA1F_13</vt:lpwstr>
  </property>
</Properties>
</file>